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ed6ed52eaa77846/Escritorio/licitaciones/MC-CLD-CPIC-017-2026/"/>
    </mc:Choice>
  </mc:AlternateContent>
  <xr:revisionPtr revIDLastSave="99" documentId="13_ncr:1_{0D8BEDBB-4EB0-4571-A731-7B937C3DDB17}" xr6:coauthVersionLast="47" xr6:coauthVersionMax="47" xr10:uidLastSave="{1B1A60D2-E14F-44CD-9C03-F31EF4A3B5CD}"/>
  <bookViews>
    <workbookView xWindow="-108" yWindow="-108" windowWidth="23256" windowHeight="12456" xr2:uid="{00000000-000D-0000-FFFF-FFFF00000000}"/>
  </bookViews>
  <sheets>
    <sheet name="Lote 1 BIO ESTUDIO DE MERCADO" sheetId="6" r:id="rId1"/>
  </sheets>
  <definedNames>
    <definedName name="_xlnm.Print_Area" localSheetId="0">'Lote 1 BIO ESTUDIO DE MERCADO'!$A$1:$G$36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6" l="1"/>
  <c r="F5" i="6"/>
  <c r="G5" i="6"/>
  <c r="F6" i="6"/>
  <c r="G6" i="6" s="1"/>
  <c r="F7" i="6"/>
  <c r="G7" i="6" s="1"/>
  <c r="F8" i="6"/>
  <c r="G8" i="6" s="1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7" i="6"/>
  <c r="G17" i="6"/>
  <c r="F18" i="6"/>
  <c r="G18" i="6"/>
  <c r="G4" i="6"/>
  <c r="F4" i="6"/>
</calcChain>
</file>

<file path=xl/sharedStrings.xml><?xml version="1.0" encoding="utf-8"?>
<sst xmlns="http://schemas.openxmlformats.org/spreadsheetml/2006/main" count="26" uniqueCount="26">
  <si>
    <t>LOTE 1 (BIOTECNOLOGIA)</t>
  </si>
  <si>
    <t>ITEM</t>
  </si>
  <si>
    <t>UNIDAD DE MEDIDA</t>
  </si>
  <si>
    <t>CANTIDAD</t>
  </si>
  <si>
    <t>VALOR UNITARIO SIN IVA</t>
  </si>
  <si>
    <t>VALOR TOTAL UNITARIO- INCLUIDO IVA</t>
  </si>
  <si>
    <t xml:space="preserve">Balanza analítica Marca: Shimadzu. Modelo: ATX 224. Mantenimiento preventivo. Evaluación eléctrica, limpieza interna y externa del equipo, calibración con patrones certificados según norma. Revisión del suministro de adaptador. Calibración con patrones calibrados y acreditados ONAC. </t>
  </si>
  <si>
    <t xml:space="preserve">Agitador magnetico con calefaccion ( planchas calefactoras: Velp Scientifica Modelo: F20540162 Mantenimiento preventivo del equipo (verificación del funcionamiento óptimo), evaluación eléctrica (cambio de cables eléctricos), limpieza interna y externa del equipo. </t>
  </si>
  <si>
    <t>pH metro OHAUS - Modelo: Starter 3100. Mantenimiento correctivo: se requiere cambio del electrodo. Limpieza del equipo. Calificación del equipo con patrones calibrados y acreditados NISTONAC.</t>
  </si>
  <si>
    <t xml:space="preserve">Balanza halógena Marca: Radwag. Modelo: MA210.X2A. Mantenimiento preventivo, evaluación eléctrica, limpieza interna y externa del equipo, calibración con patrones certificados según norma. Revisión del suministro de adaptador. Calibración con patrones calibrados y acreditados ONAC. </t>
  </si>
  <si>
    <t xml:space="preserve">Cabina de extracción ESCO modelo: EFA-4UDRVW-9, serial 2016112429 Mantenimiento preventivo: Verificación correcto funcionamiento del equipo (validación del funcionamiento óptimo), puesta a punto, limpieza del equipo. Calificación de pureza de aire y variables de norma - Con patrones calibrados y acreditados NIST- ONAC. Placa de inventario: 922012312 Balanza de precisión Marca: O’HAUS. Modelo: SCOUT PRO SP4001. Mantenimiento preventivo, evaluación eléctrica, limpieza interna y externa del equipo, calibración del equipo - Con patrones calibrados y acreditados ONAC. </t>
  </si>
  <si>
    <t xml:space="preserve">Balanza de precisión Marca: O’HAUS. Modelo: SCOUT PRO SP4001. Mantenimiento preventivo, evaluación eléctrica, limpieza interna y externa del equipo, calibración del equipo - Con patrones calibrados y acreditados ONAC. </t>
  </si>
  <si>
    <t xml:space="preserve">Espectrofotómetro - Nanocolor UV/VIS - Marca: macherey-nagel MN - Modelo: Since 1911 Mantenimiento preventivo, evaluación eléctrica, limpieza interna y externa del equipo, calibración del equipo - Con patrones calibrados y acreditados ONAC. </t>
  </si>
  <si>
    <t xml:space="preserve"> DIGESTOR DE PROTEINA Determinador de nitrógeno Kjeldahl Marca: Velp. Modelo: EFA4UDRVW-9. Mantenimiento preventivo (verificación del funcionamiento óptimo), limpieza del equipo que incluye Destilador UDK 129, Bloque Digestor DKL8, Scrubber y Bomba JP. Placa de inventario: 92201014549 </t>
  </si>
  <si>
    <t xml:space="preserve">Incubadora DIES, Modelo: K0115, Serie: 120302. Voltaje: 110V, Potencia: 1000W. Mantenimiento preventivo. Verificación de temperatura, funcionamiento del display para control de temperatura y cierre de puertas correctamente. Limpieza del equipo. </t>
  </si>
  <si>
    <t>Rota evaporador, Type: N-1110, Serie N. 61202415 Mantenimiento preventivo del equipo y verificación de parámetros del equipo. Revisión del serpentin, mangueras, baño maría y balón volumétrico que no presente fisuras, daños y funcionen correctamente. Limpieza del equipo.</t>
  </si>
  <si>
    <t xml:space="preserve">Mufla Marca: Terrigeno. Modelo:. Modelo: MM10. Mantenimiento Correctivo: cambio del control del equipo: verificación del funcionamiento óptimo, limpieza/pulido de lozas refractarias y calibración de temperatura con patrones calibrados y acreditados ONAC. </t>
  </si>
  <si>
    <t xml:space="preserve">Sistema de purificación de agua. Marca: Millipore. Modelo: Direct Q3 con UV. Mantenimiento preventivo. Se debe realizar revisión general y limpieza del equipo Direct Q 3 UV y el montaje del sistema de pretratamiento, revisión de la conexión eléctrica e hidráulica, revisión general de parámetros y componentes. Realizar inspección de operatividad y accesorios del sistema eléctrico del equipo. Corroborar que el sistema hidráulico se encuentre sin fugas, racores, mangueras y conectores operando con normalidad, y en buenas condiciones (reemplazar cualquier racor, manguera o conector que se encuentre dañado). Corroborar que el grupo de bombeo se encuentre con presiones y flujos entre rangos. Software y hardware operando correctamente (respondiendo a comandos desde panel de control). Corroborar que la pantalla display esté en buenas condiciones. Se debe realizar verificación de calidad de agua y sensores a equipo Direct Q 3 UV con patrones calibrados. Se deben realizar mínimo 7 pruebas con un lapso de tiempo de 3 minutos entre estas para verificar el correcto funcionamiento del equipo </t>
  </si>
  <si>
    <t xml:space="preserve">Cabina de seguridad biológica Marca: C4. Modelo: 
FLC85.Mantenimiento preventivo, limpieza interna y externa, 
verificación de flujo laminar, revisión de filtros HEPA, evaluación 
eléctrica y certificación de funcionamiento. 
Utilizada para manipulación segura de muestras microbiológicas. </t>
  </si>
  <si>
    <t>ESTERILIZADOR VERTICAL  Marca: Sturdy. Modelo: SA-300vf. Mantenimiento correctivo, limpieza general de equipo y verificación de temperatura y presión con patrones acreditados NIST/ONAC.</t>
  </si>
  <si>
    <t>Cámara climática o ambiental. MARCA:THERMO SCIENTIFIC SERIAL:300589995 MODELO:FORMA 3900 SERIES 3911 OBSERVACIONES:CAMARA CLIMATICA 15 Mantenimiento preventivo, verificación de sensores de temperatura y humedad, limpieza interna, revisión del sistema de refrigeración y control digital. Utilizada para estudios de estabilidad y vida útil de productos.</t>
  </si>
  <si>
    <t>PROPUESTA ECONOMICA 
CENTRO DE PROCESOS INDUSTRIALES Y CONSTRUCCIÓN</t>
  </si>
  <si>
    <t>TOTAL</t>
  </si>
  <si>
    <t>VALOR TOTAL CON IVA</t>
  </si>
  <si>
    <t>Nombre o Razón Social del Proponente: C.I GLOBAL SCIENTIFIC S.A.S
NIT: 830.067.880-4
Nombre del Representante Legal: Mario Hernandez Benavides
C.C. No. 79264084 de: Bogotá D.C
Dirección: Carrera 15 # 52ª-06
Teléfonos 601 3227192 Cel. 3212154715
Correos Electrónicos 1- comercial@globalsci.com.co
                                   2- info@globalsci.com.co
Ciudad: Bogotá D.C
FIRMA: ____________________________________ 
NOMBRE DE QUIÉN FIRMA: 
Mario Hernandez Benavides</t>
  </si>
  <si>
    <r>
      <t>DESCRIPCIÓN DETALLADA </t>
    </r>
    <r>
      <rPr>
        <sz val="12"/>
        <color rgb="FF000000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</si>
</sst>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-&quot;$&quot;\ * #,##0_-;\-&quot;$&quot;\ * #,##0_-;_-&quot;$&quot;\ * &quot;-&quot;_-;_-@"/>
  </numFmts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6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9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66" fontId="6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6" fontId="7" fillId="2" borderId="13" xfId="0" applyNumberFormat="1" applyFont="1" applyFill="1" applyBorder="1" applyAlignment="1">
      <alignment horizontal="center" vertical="center" wrapText="1"/>
    </xf>
    <xf numFmtId="166" fontId="7" fillId="2" borderId="11" xfId="0" applyNumberFormat="1" applyFont="1" applyFill="1" applyBorder="1" applyAlignment="1">
      <alignment horizontal="center" vertical="center" wrapText="1"/>
    </xf>
    <xf numFmtId="6" fontId="9" fillId="0" borderId="2" xfId="0" applyNumberFormat="1" applyFont="1" applyBorder="1" applyAlignment="1">
      <alignment horizontal="center" vertical="center" wrapText="1"/>
    </xf>
    <xf numFmtId="6" fontId="9" fillId="0" borderId="1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6" fontId="9" fillId="0" borderId="9" xfId="0" applyNumberFormat="1" applyFont="1" applyBorder="1" applyAlignment="1">
      <alignment horizontal="center" vertical="center" wrapText="1"/>
    </xf>
    <xf numFmtId="166" fontId="6" fillId="2" borderId="9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6" fontId="7" fillId="2" borderId="18" xfId="0" applyNumberFormat="1" applyFont="1" applyFill="1" applyBorder="1" applyAlignment="1">
      <alignment horizontal="center" vertical="center" wrapText="1"/>
    </xf>
    <xf numFmtId="166" fontId="8" fillId="0" borderId="8" xfId="0" applyNumberFormat="1" applyFont="1" applyBorder="1" applyAlignment="1">
      <alignment vertical="center" wrapText="1"/>
    </xf>
  </cellXfs>
  <cellStyles count="16">
    <cellStyle name="Moneda [0] 2" xfId="3" xr:uid="{00000000-0005-0000-0000-000001000000}"/>
    <cellStyle name="Moneda 10" xfId="12" xr:uid="{00000000-0005-0000-0000-000002000000}"/>
    <cellStyle name="Moneda 11" xfId="13" xr:uid="{00000000-0005-0000-0000-000003000000}"/>
    <cellStyle name="Moneda 12" xfId="14" xr:uid="{00000000-0005-0000-0000-000004000000}"/>
    <cellStyle name="Moneda 13" xfId="15" xr:uid="{00000000-0005-0000-0000-000005000000}"/>
    <cellStyle name="Moneda 2" xfId="4" xr:uid="{00000000-0005-0000-0000-000006000000}"/>
    <cellStyle name="Moneda 3" xfId="5" xr:uid="{00000000-0005-0000-0000-000007000000}"/>
    <cellStyle name="Moneda 4" xfId="6" xr:uid="{00000000-0005-0000-0000-000008000000}"/>
    <cellStyle name="Moneda 5" xfId="7" xr:uid="{00000000-0005-0000-0000-000009000000}"/>
    <cellStyle name="Moneda 6" xfId="8" xr:uid="{00000000-0005-0000-0000-00000A000000}"/>
    <cellStyle name="Moneda 7" xfId="9" xr:uid="{00000000-0005-0000-0000-00000B000000}"/>
    <cellStyle name="Moneda 8" xfId="10" xr:uid="{00000000-0005-0000-0000-00000C000000}"/>
    <cellStyle name="Moneda 9" xfId="11" xr:uid="{00000000-0005-0000-0000-00000D000000}"/>
    <cellStyle name="Normal" xfId="0" builtinId="0"/>
    <cellStyle name="Normal 2" xfId="1" xr:uid="{00000000-0005-0000-0000-00000F000000}"/>
    <cellStyle name="Normal 3" xfId="2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27</xdr:row>
      <xdr:rowOff>127000</xdr:rowOff>
    </xdr:from>
    <xdr:to>
      <xdr:col>1</xdr:col>
      <xdr:colOff>1008380</xdr:colOff>
      <xdr:row>32</xdr:row>
      <xdr:rowOff>78105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B002E2-3D0A-28C9-3C28-887DE00F9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23037800"/>
          <a:ext cx="601980" cy="840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35"/>
  <sheetViews>
    <sheetView tabSelected="1" view="pageBreakPreview" zoomScale="60" zoomScaleNormal="60" workbookViewId="0">
      <selection activeCell="B18" sqref="B18"/>
    </sheetView>
  </sheetViews>
  <sheetFormatPr baseColWidth="10" defaultColWidth="12" defaultRowHeight="13.8" x14ac:dyDescent="0.25"/>
  <cols>
    <col min="1" max="1" width="10.109375" style="2" customWidth="1"/>
    <col min="2" max="2" width="102.44140625" style="1" customWidth="1"/>
    <col min="3" max="3" width="16.77734375" style="1" customWidth="1"/>
    <col min="4" max="4" width="19.6640625" style="2" customWidth="1"/>
    <col min="5" max="7" width="20.77734375" style="2" customWidth="1"/>
    <col min="8" max="8" width="12" style="1"/>
    <col min="9" max="16384" width="12" style="2"/>
  </cols>
  <sheetData>
    <row r="1" spans="1:7" ht="60" customHeight="1" x14ac:dyDescent="0.25">
      <c r="A1" s="17" t="s">
        <v>21</v>
      </c>
      <c r="B1" s="18"/>
      <c r="C1" s="18"/>
      <c r="D1" s="18"/>
      <c r="E1" s="18"/>
      <c r="F1" s="18"/>
      <c r="G1" s="19"/>
    </row>
    <row r="2" spans="1:7" ht="23.25" customHeight="1" thickBot="1" x14ac:dyDescent="0.3">
      <c r="A2" s="15" t="s">
        <v>0</v>
      </c>
      <c r="B2" s="16"/>
      <c r="C2" s="16"/>
      <c r="D2" s="16"/>
      <c r="E2" s="16"/>
      <c r="F2" s="16"/>
      <c r="G2" s="16"/>
    </row>
    <row r="3" spans="1:7" s="3" customFormat="1" ht="78" customHeight="1" thickBot="1" x14ac:dyDescent="0.3">
      <c r="A3" s="22" t="s">
        <v>1</v>
      </c>
      <c r="B3" s="23" t="s">
        <v>25</v>
      </c>
      <c r="C3" s="23" t="s">
        <v>2</v>
      </c>
      <c r="D3" s="23" t="s">
        <v>3</v>
      </c>
      <c r="E3" s="23" t="s">
        <v>4</v>
      </c>
      <c r="F3" s="23" t="s">
        <v>5</v>
      </c>
      <c r="G3" s="24" t="s">
        <v>22</v>
      </c>
    </row>
    <row r="4" spans="1:7" s="1" customFormat="1" ht="87.75" customHeight="1" x14ac:dyDescent="0.25">
      <c r="A4" s="20">
        <v>1</v>
      </c>
      <c r="B4" s="21" t="s">
        <v>6</v>
      </c>
      <c r="C4" s="8">
        <v>1</v>
      </c>
      <c r="D4" s="8">
        <v>1</v>
      </c>
      <c r="E4" s="27">
        <v>700000</v>
      </c>
      <c r="F4" s="9">
        <f>E4*1.19</f>
        <v>833000</v>
      </c>
      <c r="G4" s="25">
        <f>F4*D4</f>
        <v>833000</v>
      </c>
    </row>
    <row r="5" spans="1:7" ht="77.25" customHeight="1" x14ac:dyDescent="0.25">
      <c r="A5" s="14">
        <v>2</v>
      </c>
      <c r="B5" s="7" t="s">
        <v>7</v>
      </c>
      <c r="C5" s="10">
        <v>1</v>
      </c>
      <c r="D5" s="4">
        <v>1</v>
      </c>
      <c r="E5" s="28">
        <v>350000</v>
      </c>
      <c r="F5" s="12">
        <f t="shared" ref="F5:F18" si="0">E5*1.19</f>
        <v>416500</v>
      </c>
      <c r="G5" s="26">
        <f t="shared" ref="G5:G18" si="1">F5*D5</f>
        <v>416500</v>
      </c>
    </row>
    <row r="6" spans="1:7" ht="78.75" customHeight="1" x14ac:dyDescent="0.25">
      <c r="A6" s="14">
        <v>3</v>
      </c>
      <c r="B6" s="7" t="s">
        <v>8</v>
      </c>
      <c r="C6" s="10">
        <v>1</v>
      </c>
      <c r="D6" s="4">
        <v>1</v>
      </c>
      <c r="E6" s="28">
        <v>400000</v>
      </c>
      <c r="F6" s="12">
        <f t="shared" si="0"/>
        <v>476000</v>
      </c>
      <c r="G6" s="26">
        <f t="shared" si="1"/>
        <v>476000</v>
      </c>
    </row>
    <row r="7" spans="1:7" ht="74.25" customHeight="1" x14ac:dyDescent="0.25">
      <c r="A7" s="14">
        <v>4</v>
      </c>
      <c r="B7" s="7" t="s">
        <v>9</v>
      </c>
      <c r="C7" s="4">
        <v>1</v>
      </c>
      <c r="D7" s="4">
        <v>1</v>
      </c>
      <c r="E7" s="28">
        <v>700000</v>
      </c>
      <c r="F7" s="12">
        <f t="shared" si="0"/>
        <v>833000</v>
      </c>
      <c r="G7" s="26">
        <f t="shared" si="1"/>
        <v>833000</v>
      </c>
    </row>
    <row r="8" spans="1:7" ht="147.75" customHeight="1" x14ac:dyDescent="0.25">
      <c r="A8" s="14">
        <v>5</v>
      </c>
      <c r="B8" s="7" t="s">
        <v>10</v>
      </c>
      <c r="C8" s="4">
        <v>1</v>
      </c>
      <c r="D8" s="4">
        <v>1</v>
      </c>
      <c r="E8" s="28">
        <v>1000000</v>
      </c>
      <c r="F8" s="12">
        <f t="shared" si="0"/>
        <v>1190000</v>
      </c>
      <c r="G8" s="26">
        <f t="shared" si="1"/>
        <v>1190000</v>
      </c>
    </row>
    <row r="9" spans="1:7" ht="82.5" customHeight="1" x14ac:dyDescent="0.25">
      <c r="A9" s="14">
        <v>6</v>
      </c>
      <c r="B9" s="7" t="s">
        <v>11</v>
      </c>
      <c r="C9" s="10">
        <v>1</v>
      </c>
      <c r="D9" s="4">
        <v>1</v>
      </c>
      <c r="E9" s="28">
        <v>700000</v>
      </c>
      <c r="F9" s="12">
        <f t="shared" si="0"/>
        <v>833000</v>
      </c>
      <c r="G9" s="26">
        <f t="shared" si="1"/>
        <v>833000</v>
      </c>
    </row>
    <row r="10" spans="1:7" ht="93" customHeight="1" x14ac:dyDescent="0.25">
      <c r="A10" s="14">
        <v>7</v>
      </c>
      <c r="B10" s="7" t="s">
        <v>12</v>
      </c>
      <c r="C10" s="10">
        <v>1</v>
      </c>
      <c r="D10" s="4">
        <v>1</v>
      </c>
      <c r="E10" s="28">
        <v>500000</v>
      </c>
      <c r="F10" s="12">
        <f t="shared" si="0"/>
        <v>595000</v>
      </c>
      <c r="G10" s="26">
        <f t="shared" si="1"/>
        <v>595000</v>
      </c>
    </row>
    <row r="11" spans="1:7" ht="89.25" customHeight="1" x14ac:dyDescent="0.25">
      <c r="A11" s="14">
        <v>8</v>
      </c>
      <c r="B11" s="7" t="s">
        <v>13</v>
      </c>
      <c r="C11" s="10">
        <v>1</v>
      </c>
      <c r="D11" s="4">
        <v>1</v>
      </c>
      <c r="E11" s="28">
        <v>2700000</v>
      </c>
      <c r="F11" s="12">
        <f t="shared" si="0"/>
        <v>3213000</v>
      </c>
      <c r="G11" s="26">
        <f t="shared" si="1"/>
        <v>3213000</v>
      </c>
    </row>
    <row r="12" spans="1:7" ht="92.25" customHeight="1" x14ac:dyDescent="0.25">
      <c r="A12" s="14">
        <v>9</v>
      </c>
      <c r="B12" s="7" t="s">
        <v>14</v>
      </c>
      <c r="C12" s="10">
        <v>1</v>
      </c>
      <c r="D12" s="4">
        <v>1</v>
      </c>
      <c r="E12" s="28">
        <v>400000</v>
      </c>
      <c r="F12" s="12">
        <f t="shared" si="0"/>
        <v>476000</v>
      </c>
      <c r="G12" s="26">
        <f t="shared" si="1"/>
        <v>476000</v>
      </c>
    </row>
    <row r="13" spans="1:7" ht="90" customHeight="1" x14ac:dyDescent="0.25">
      <c r="A13" s="14">
        <v>10</v>
      </c>
      <c r="B13" s="7" t="s">
        <v>15</v>
      </c>
      <c r="C13" s="10">
        <v>1</v>
      </c>
      <c r="D13" s="4">
        <v>1</v>
      </c>
      <c r="E13" s="28">
        <v>280000</v>
      </c>
      <c r="F13" s="12">
        <f t="shared" si="0"/>
        <v>333200</v>
      </c>
      <c r="G13" s="26">
        <f t="shared" si="1"/>
        <v>333200</v>
      </c>
    </row>
    <row r="14" spans="1:7" ht="66.75" customHeight="1" x14ac:dyDescent="0.25">
      <c r="A14" s="14">
        <v>11</v>
      </c>
      <c r="B14" s="7" t="s">
        <v>16</v>
      </c>
      <c r="C14" s="10">
        <v>1</v>
      </c>
      <c r="D14" s="4">
        <v>1</v>
      </c>
      <c r="E14" s="28">
        <v>2700000</v>
      </c>
      <c r="F14" s="12">
        <f t="shared" si="0"/>
        <v>3213000</v>
      </c>
      <c r="G14" s="26">
        <f t="shared" si="1"/>
        <v>3213000</v>
      </c>
    </row>
    <row r="15" spans="1:7" ht="255.75" customHeight="1" x14ac:dyDescent="0.25">
      <c r="A15" s="14">
        <v>12</v>
      </c>
      <c r="B15" s="7" t="s">
        <v>17</v>
      </c>
      <c r="C15" s="10">
        <v>1</v>
      </c>
      <c r="D15" s="4">
        <v>1</v>
      </c>
      <c r="E15" s="28">
        <v>4000000</v>
      </c>
      <c r="F15" s="12">
        <f t="shared" si="0"/>
        <v>4760000</v>
      </c>
      <c r="G15" s="26">
        <f t="shared" si="1"/>
        <v>4760000</v>
      </c>
    </row>
    <row r="16" spans="1:7" ht="96.75" customHeight="1" x14ac:dyDescent="0.25">
      <c r="A16" s="14">
        <v>13</v>
      </c>
      <c r="B16" s="7" t="s">
        <v>18</v>
      </c>
      <c r="C16" s="10">
        <v>1</v>
      </c>
      <c r="D16" s="4">
        <v>1</v>
      </c>
      <c r="E16" s="28">
        <v>1500000</v>
      </c>
      <c r="F16" s="12">
        <f t="shared" si="0"/>
        <v>1785000</v>
      </c>
      <c r="G16" s="26">
        <f t="shared" si="1"/>
        <v>1785000</v>
      </c>
    </row>
    <row r="17" spans="1:9" ht="57.75" customHeight="1" x14ac:dyDescent="0.25">
      <c r="A17" s="14">
        <v>14</v>
      </c>
      <c r="B17" s="7" t="s">
        <v>19</v>
      </c>
      <c r="C17" s="10">
        <v>1</v>
      </c>
      <c r="D17" s="4">
        <v>1</v>
      </c>
      <c r="E17" s="28">
        <v>1000000</v>
      </c>
      <c r="F17" s="12">
        <f t="shared" si="0"/>
        <v>1190000</v>
      </c>
      <c r="G17" s="26">
        <f t="shared" si="1"/>
        <v>1190000</v>
      </c>
    </row>
    <row r="18" spans="1:9" ht="113.25" customHeight="1" thickBot="1" x14ac:dyDescent="0.3">
      <c r="A18" s="29">
        <v>15</v>
      </c>
      <c r="B18" s="11" t="s">
        <v>20</v>
      </c>
      <c r="C18" s="30">
        <v>1</v>
      </c>
      <c r="D18" s="31">
        <v>1</v>
      </c>
      <c r="E18" s="32">
        <v>600000</v>
      </c>
      <c r="F18" s="33">
        <f t="shared" si="0"/>
        <v>714000</v>
      </c>
      <c r="G18" s="37">
        <f t="shared" si="1"/>
        <v>714000</v>
      </c>
    </row>
    <row r="19" spans="1:9" ht="66.599999999999994" customHeight="1" thickBot="1" x14ac:dyDescent="0.3">
      <c r="A19" s="34" t="s">
        <v>23</v>
      </c>
      <c r="B19" s="35"/>
      <c r="C19" s="35"/>
      <c r="D19" s="35"/>
      <c r="E19" s="35"/>
      <c r="F19" s="36"/>
      <c r="G19" s="38">
        <f>SUM(G4:G18)</f>
        <v>20860700</v>
      </c>
      <c r="H19" s="2"/>
    </row>
    <row r="20" spans="1:9" ht="15.6" customHeight="1" x14ac:dyDescent="0.25">
      <c r="A20" s="13" t="s">
        <v>24</v>
      </c>
      <c r="B20" s="13"/>
      <c r="C20" s="13"/>
      <c r="D20" s="13"/>
      <c r="E20" s="13"/>
      <c r="F20" s="13"/>
      <c r="G20" s="13"/>
      <c r="H20" s="2"/>
    </row>
    <row r="21" spans="1:9" ht="15.6" customHeight="1" x14ac:dyDescent="0.25">
      <c r="A21" s="5"/>
      <c r="B21" s="5"/>
      <c r="C21" s="5"/>
      <c r="D21" s="5"/>
      <c r="E21" s="5"/>
      <c r="F21" s="5"/>
      <c r="G21" s="5"/>
      <c r="H21" s="2"/>
    </row>
    <row r="22" spans="1:9" ht="15.6" customHeight="1" x14ac:dyDescent="0.25">
      <c r="A22" s="5"/>
      <c r="B22" s="5"/>
      <c r="C22" s="5"/>
      <c r="D22" s="5"/>
      <c r="E22" s="5"/>
      <c r="F22" s="5"/>
      <c r="G22" s="5"/>
      <c r="H22" s="2"/>
    </row>
    <row r="23" spans="1:9" ht="15.6" customHeight="1" x14ac:dyDescent="0.25">
      <c r="A23" s="5"/>
      <c r="B23" s="5"/>
      <c r="C23" s="5"/>
      <c r="D23" s="5"/>
      <c r="E23" s="5"/>
      <c r="F23" s="5"/>
      <c r="G23" s="5"/>
      <c r="H23" s="2"/>
    </row>
    <row r="24" spans="1:9" ht="15.6" customHeight="1" x14ac:dyDescent="0.25">
      <c r="A24" s="5"/>
      <c r="B24" s="5"/>
      <c r="C24" s="5"/>
      <c r="D24" s="5"/>
      <c r="E24" s="5"/>
      <c r="F24" s="5"/>
      <c r="G24" s="5"/>
      <c r="H24" s="2"/>
    </row>
    <row r="25" spans="1:9" ht="15.6" customHeight="1" x14ac:dyDescent="0.25">
      <c r="A25" s="5"/>
      <c r="B25" s="5"/>
      <c r="C25" s="5"/>
      <c r="D25" s="5"/>
      <c r="E25" s="5"/>
      <c r="F25" s="5"/>
      <c r="G25" s="5"/>
      <c r="H25" s="2"/>
      <c r="I25" s="6"/>
    </row>
    <row r="26" spans="1:9" x14ac:dyDescent="0.25">
      <c r="A26" s="5"/>
      <c r="B26" s="5"/>
      <c r="C26" s="5"/>
      <c r="D26" s="5"/>
      <c r="E26" s="5"/>
      <c r="F26" s="5"/>
      <c r="G26" s="5"/>
    </row>
    <row r="27" spans="1:9" x14ac:dyDescent="0.25">
      <c r="A27" s="5"/>
      <c r="B27" s="5"/>
      <c r="C27" s="5"/>
      <c r="D27" s="5"/>
      <c r="E27" s="5"/>
      <c r="F27" s="5"/>
      <c r="G27" s="5"/>
    </row>
    <row r="28" spans="1:9" x14ac:dyDescent="0.25">
      <c r="A28" s="5"/>
      <c r="B28" s="5"/>
      <c r="C28" s="5"/>
      <c r="D28" s="5"/>
      <c r="E28" s="5"/>
      <c r="F28" s="5"/>
      <c r="G28" s="5"/>
    </row>
    <row r="29" spans="1:9" x14ac:dyDescent="0.25">
      <c r="A29" s="5"/>
      <c r="B29" s="5"/>
      <c r="C29" s="5"/>
      <c r="D29" s="5"/>
      <c r="E29" s="5"/>
      <c r="F29" s="5"/>
      <c r="G29" s="5"/>
    </row>
    <row r="30" spans="1:9" x14ac:dyDescent="0.25">
      <c r="A30" s="5"/>
      <c r="B30" s="5"/>
      <c r="C30" s="5"/>
      <c r="D30" s="5"/>
      <c r="E30" s="5"/>
      <c r="F30" s="5"/>
      <c r="G30" s="5"/>
    </row>
    <row r="31" spans="1:9" x14ac:dyDescent="0.25">
      <c r="A31" s="5"/>
      <c r="B31" s="5"/>
      <c r="C31" s="5"/>
      <c r="D31" s="5"/>
      <c r="E31" s="5"/>
      <c r="F31" s="5"/>
      <c r="G31" s="5"/>
    </row>
    <row r="32" spans="1:9" x14ac:dyDescent="0.25">
      <c r="A32" s="5"/>
      <c r="B32" s="5"/>
      <c r="C32" s="5"/>
      <c r="D32" s="5"/>
      <c r="E32" s="5"/>
      <c r="F32" s="5"/>
      <c r="G32" s="5"/>
    </row>
    <row r="33" spans="1:7" x14ac:dyDescent="0.25">
      <c r="A33" s="5"/>
      <c r="B33" s="5"/>
      <c r="C33" s="5"/>
      <c r="D33" s="5"/>
      <c r="E33" s="5"/>
      <c r="F33" s="5"/>
      <c r="G33" s="5"/>
    </row>
    <row r="34" spans="1:7" x14ac:dyDescent="0.25">
      <c r="A34" s="5"/>
      <c r="B34" s="5"/>
      <c r="C34" s="5"/>
      <c r="D34" s="5"/>
      <c r="E34" s="5"/>
      <c r="F34" s="5"/>
      <c r="G34" s="5"/>
    </row>
    <row r="35" spans="1:7" x14ac:dyDescent="0.25">
      <c r="A35" s="5"/>
      <c r="B35" s="5"/>
      <c r="C35" s="5"/>
      <c r="D35" s="5"/>
      <c r="E35" s="5"/>
      <c r="F35" s="5"/>
      <c r="G35" s="5"/>
    </row>
  </sheetData>
  <mergeCells count="4">
    <mergeCell ref="A1:G1"/>
    <mergeCell ref="A2:G2"/>
    <mergeCell ref="A19:F19"/>
    <mergeCell ref="A20:G35"/>
  </mergeCells>
  <pageMargins left="0.7" right="0.7" top="0.75" bottom="0.75" header="0.3" footer="0.3"/>
  <pageSetup paperSize="12" scale="51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 BIO ESTUDIO DE MERCADO</vt:lpstr>
      <vt:lpstr>'Lote 1 BIO 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Juan Hernandez</cp:lastModifiedBy>
  <cp:revision/>
  <dcterms:created xsi:type="dcterms:W3CDTF">2019-07-10T22:21:02Z</dcterms:created>
  <dcterms:modified xsi:type="dcterms:W3CDTF">2026-10-01T21:09:28Z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