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filterPrivacy="1" defaultThemeVersion="166925"/>
  <xr:revisionPtr revIDLastSave="0" documentId="13_ncr:1_{38DAA99A-9922-46F7-A4AB-40830168894E}" xr6:coauthVersionLast="47" xr6:coauthVersionMax="47" xr10:uidLastSave="{00000000-0000-0000-0000-000000000000}"/>
  <bookViews>
    <workbookView xWindow="-120" yWindow="-120" windowWidth="20730" windowHeight="110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RIESGOS'!$A$8:$AC$27</definedName>
    <definedName name="_xlnm.Print_Area" localSheetId="0">'MATRIZ RIESGOS'!$A$1:$AC$27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7" i="1" l="1"/>
  <c r="S27" i="1"/>
  <c r="L27" i="1"/>
  <c r="J27" i="1"/>
  <c r="U22" i="1"/>
  <c r="S22" i="1"/>
  <c r="L22" i="1"/>
  <c r="J22" i="1"/>
  <c r="U21" i="1"/>
  <c r="S21" i="1"/>
  <c r="L21" i="1"/>
  <c r="J21" i="1"/>
  <c r="U24" i="1"/>
  <c r="S24" i="1"/>
  <c r="L24" i="1"/>
  <c r="J24" i="1"/>
  <c r="V21" i="1" l="1"/>
  <c r="W21" i="1" s="1"/>
  <c r="V27" i="1"/>
  <c r="W27" i="1" s="1"/>
  <c r="V24" i="1"/>
  <c r="W24" i="1" s="1"/>
  <c r="V22" i="1"/>
  <c r="W22" i="1" s="1"/>
  <c r="M22" i="1"/>
  <c r="N22" i="1" s="1"/>
  <c r="M27" i="1"/>
  <c r="N27" i="1" s="1"/>
  <c r="M21" i="1"/>
  <c r="N21" i="1" s="1"/>
  <c r="M24" i="1"/>
  <c r="N24" i="1" s="1"/>
  <c r="U26" i="1"/>
  <c r="S26" i="1"/>
  <c r="L26" i="1"/>
  <c r="J26" i="1"/>
  <c r="U25" i="1"/>
  <c r="S25" i="1"/>
  <c r="L25" i="1"/>
  <c r="J25" i="1"/>
  <c r="U23" i="1"/>
  <c r="S23" i="1"/>
  <c r="L23" i="1"/>
  <c r="J23" i="1"/>
  <c r="U20" i="1"/>
  <c r="S20" i="1"/>
  <c r="L20" i="1"/>
  <c r="J20" i="1"/>
  <c r="U19" i="1"/>
  <c r="S19" i="1"/>
  <c r="L19" i="1"/>
  <c r="J19" i="1"/>
  <c r="U18" i="1"/>
  <c r="S18" i="1"/>
  <c r="L18" i="1"/>
  <c r="J18" i="1"/>
  <c r="U17" i="1"/>
  <c r="S17" i="1"/>
  <c r="L17" i="1"/>
  <c r="J17" i="1"/>
  <c r="J15" i="1"/>
  <c r="S15" i="1"/>
  <c r="U15" i="1"/>
  <c r="L15" i="1"/>
  <c r="U16" i="1"/>
  <c r="S16" i="1"/>
  <c r="L16" i="1"/>
  <c r="J16" i="1"/>
  <c r="U12" i="1"/>
  <c r="S12" i="1"/>
  <c r="L12" i="1"/>
  <c r="J12" i="1"/>
  <c r="U10" i="1"/>
  <c r="S10" i="1"/>
  <c r="L10" i="1"/>
  <c r="J10" i="1"/>
  <c r="V26" i="1" l="1"/>
  <c r="W26" i="1" s="1"/>
  <c r="M26" i="1"/>
  <c r="N26" i="1" s="1"/>
  <c r="V23" i="1"/>
  <c r="W23" i="1" s="1"/>
  <c r="V25" i="1"/>
  <c r="W25" i="1" s="1"/>
  <c r="M10" i="1"/>
  <c r="N10" i="1" s="1"/>
  <c r="M12" i="1"/>
  <c r="N12" i="1" s="1"/>
  <c r="M19" i="1"/>
  <c r="N19" i="1" s="1"/>
  <c r="M20" i="1"/>
  <c r="N20" i="1" s="1"/>
  <c r="M23" i="1"/>
  <c r="N23" i="1" s="1"/>
  <c r="M25" i="1"/>
  <c r="N25" i="1" s="1"/>
  <c r="V20" i="1"/>
  <c r="W20" i="1" s="1"/>
  <c r="V19" i="1"/>
  <c r="W19" i="1" s="1"/>
  <c r="V10" i="1"/>
  <c r="W10" i="1" s="1"/>
  <c r="V12" i="1"/>
  <c r="W12" i="1" s="1"/>
  <c r="V18" i="1"/>
  <c r="W18" i="1" s="1"/>
  <c r="M18" i="1"/>
  <c r="N18" i="1" s="1"/>
  <c r="V17" i="1"/>
  <c r="W17" i="1" s="1"/>
  <c r="M17" i="1"/>
  <c r="N17" i="1" s="1"/>
  <c r="V15" i="1"/>
  <c r="W15" i="1" s="1"/>
  <c r="M15" i="1"/>
  <c r="N15" i="1" s="1"/>
  <c r="V16" i="1"/>
  <c r="W16" i="1" s="1"/>
  <c r="M16" i="1"/>
  <c r="N16" i="1" s="1"/>
  <c r="U14" i="1"/>
  <c r="S14" i="1"/>
  <c r="L14" i="1"/>
  <c r="J14" i="1"/>
  <c r="U13" i="1"/>
  <c r="S13" i="1"/>
  <c r="L13" i="1"/>
  <c r="J13" i="1"/>
  <c r="V13" i="1" l="1"/>
  <c r="W13" i="1" s="1"/>
  <c r="M13" i="1"/>
  <c r="N13" i="1" s="1"/>
  <c r="M14" i="1"/>
  <c r="N14" i="1" s="1"/>
  <c r="S11" i="1"/>
  <c r="J11" i="1"/>
  <c r="U11" i="1" l="1"/>
  <c r="V11" i="1" s="1"/>
  <c r="W11" i="1" s="1"/>
  <c r="V14" i="1" l="1"/>
  <c r="W14" i="1" s="1"/>
  <c r="L11" i="1" l="1"/>
  <c r="M11" i="1" l="1"/>
  <c r="N11" i="1" s="1"/>
</calcChain>
</file>

<file path=xl/sharedStrings.xml><?xml version="1.0" encoding="utf-8"?>
<sst xmlns="http://schemas.openxmlformats.org/spreadsheetml/2006/main" count="431" uniqueCount="193">
  <si>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</si>
  <si>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</si>
  <si>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</si>
  <si>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</si>
  <si>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</si>
  <si>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</si>
  <si>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</si>
  <si>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</si>
  <si>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</si>
  <si>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</si>
  <si>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</si>
  <si>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</si>
  <si>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</si>
  <si>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</si>
  <si>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</si>
  <si>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</si>
  <si>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</si>
  <si>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</si>
  <si>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</si>
  <si>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</si>
  <si>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</si>
  <si>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</si>
  <si>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</si>
  <si>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</si>
  <si>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</si>
  <si>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</si>
  <si>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</si>
  <si>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</si>
  <si>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</si>
  <si>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</si>
  <si>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</si>
  <si>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</si>
  <si>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</si>
  <si>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</si>
  <si>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</si>
  <si>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</si>
  <si>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</si>
  <si>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</si>
  <si>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</si>
  <si>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</si>
  <si>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</si>
  <si>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</si>
  <si>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</si>
  <si>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</si>
  <si>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</si>
  <si>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</si>
  <si>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</si>
  <si>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</si>
  <si>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</si>
  <si>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</si>
  <si>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</si>
  <si>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</si>
  <si>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</si>
  <si>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</si>
  <si>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</si>
  <si>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</si>
  <si>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</si>
  <si>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</si>
  <si>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</si>
  <si>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</si>
  <si>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</si>
  <si>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</si>
  <si>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</si>
  <si>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</si>
  <si>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</si>
  <si>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</si>
  <si>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</si>
  <si>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</si>
  <si>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</si>
  <si>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</si>
  <si>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</si>
  <si>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</si>
  <si>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</si>
  <si>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</si>
  <si>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</si>
  <si>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</si>
  <si>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</si>
  <si>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</si>
  <si>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</si>
  <si>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</si>
  <si>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</si>
  <si>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</si>
  <si>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</si>
  <si>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</si>
  <si>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</si>
  <si>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</si>
  <si>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</si>
  <si>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</si>
  <si>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</si>
  <si>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</si>
  <si>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</si>
  <si>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</si>
  <si>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</si>
  <si>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</si>
  <si>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</si>
  <si>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</si>
  <si>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</si>
  <si>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</si>
  <si>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</si>
  <si>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</si>
  <si>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</si>
  <si>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</si>
  <si>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</si>
  <si>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</si>
  <si>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</si>
  <si>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</si>
  <si>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</si>
  <si>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</si>
  <si>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</si>
  <si>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</si>
  <si>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</si>
  <si>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</si>
  <si>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</si>
  <si>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</si>
  <si>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</si>
  <si>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</si>
  <si>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</si>
  <si>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</si>
  <si>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</si>
  <si>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</si>
  <si>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</si>
  <si>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</si>
  <si>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</si>
  <si>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</si>
  <si>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</si>
  <si>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</si>
  <si>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</si>
  <si>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</si>
  <si>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</si>
  <si>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</si>
  <si>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</si>
  <si>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</si>
  <si>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</si>
  <si>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</si>
  <si>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</si>
  <si>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</si>
  <si>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</si>
  <si>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</si>
  <si>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</si>
  <si>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</si>
  <si>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</si>
  <si>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</si>
  <si>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</si>
  <si>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</si>
  <si>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</si>
  <si>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</si>
  <si>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</si>
  <si>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</si>
  <si>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Pérdidas económicas para el contratista.</t>
  </si>
  <si>
    <t>Revocatoria del Proceso de selección.</t>
  </si>
  <si>
    <t>Estar al tanto de las observaciones del proceso, que puedan drterminar que el proceso es factible
Validar con el equipo estructurador la pertinencia de revocar el equipo estructurador.</t>
  </si>
  <si>
    <t>Hasta la publicación del acto de apertura</t>
  </si>
  <si>
    <t>Desde el inicio de la evaluación del proceso</t>
  </si>
  <si>
    <t>Hasta la publicación del acto de adjudicación</t>
  </si>
  <si>
    <t>Desde la evaluación de las propuestas</t>
  </si>
  <si>
    <t>Revisar cada parte de la evaluación, que sea transparente y conforme a la norma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</si>
  <si>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</si>
  <si>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</si>
  <si>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</si>
  <si>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</si>
  <si>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</si>
  <si>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</si>
  <si>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</si>
  <si>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</si>
  <si>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</si>
  <si>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</si>
  <si>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</si>
  <si>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</si>
  <si>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</si>
  <si>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</si>
  <si>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</si>
  <si>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</si>
  <si>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</si>
  <si>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</si>
  <si>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</si>
  <si>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</si>
  <si>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</si>
  <si>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</si>
  <si>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</si>
  <si>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</si>
  <si>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</si>
  <si>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</si>
  <si>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</si>
  <si>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</si>
  <si>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</si>
  <si>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</si>
  <si>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Cuando durante el desarrollo del proceso de selección deba revocarse el acto administrativo de apertura.</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</si>
  <si>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</si>
  <si>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</si>
  <si>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</si>
  <si>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</si>
  <si>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Se declara emergencía nacional, regional o municipa</t>
  </si>
  <si>
    <t xml:space="preserve"> Ejecutar el Plan de Gestión Social (PGS) para la negociación de la salida concertada de las unidades sociales de los predios ubicados en la Manzana A-0203-del Plan Parcial de Renovación Urbana "Ciudadela de la Justicia" adoptado mediante Decreto 411.0.20-0363 de junio 09 de 2014. y sus modificatorios.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</si>
</sst>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theme="2" tint="-0.249977111117893"/>
        <bgColor indexed="64"/>
      </patternFill>
    </fill>
    <fill>
      <patternFill patternType="solid">
        <fgColor theme="0"/>
        <bgColor rgb="FF111111"/>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3" fillId="5" borderId="2" xfId="1" applyFont="1" applyFill="1" applyBorder="1" applyAlignment="1" applyProtection="1">
      <alignment horizontal="center" vertical="center" wrapText="1"/>
      <protection locked="0"/>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1" xfId="1" applyFont="1" applyFill="1" applyBorder="1" applyAlignment="1">
      <alignment horizontal="center" vertical="center" textRotation="90" wrapText="1"/>
    </xf>
    <xf numFmtId="0" fontId="5" fillId="2" borderId="1" xfId="1" applyFont="1" applyFill="1" applyBorder="1" applyAlignment="1">
      <alignment horizontal="center" vertical="center" textRotation="90"/>
    </xf>
    <xf numFmtId="0" fontId="5" fillId="2" borderId="1" xfId="1" applyFont="1" applyFill="1" applyBorder="1" applyAlignment="1">
      <alignment horizontal="center" vertical="center" textRotation="90" wrapText="1"/>
    </xf>
    <xf numFmtId="0" fontId="5" fillId="2" borderId="1" xfId="1" applyFont="1" applyFill="1" applyBorder="1" applyAlignment="1" applyProtection="1">
      <alignment horizontal="center" vertical="center" wrapText="1"/>
      <protection locked="0"/>
    </xf>
    <xf numFmtId="0" fontId="5" fillId="2" borderId="3" xfId="1" applyFont="1" applyFill="1" applyBorder="1" applyAlignment="1">
      <alignment horizontal="center" vertical="center" textRotation="90" wrapText="1"/>
    </xf>
    <xf numFmtId="0" fontId="5" fillId="2" borderId="1" xfId="1" applyFont="1" applyFill="1" applyBorder="1" applyAlignment="1">
      <alignment horizontal="justify" vertical="center" wrapText="1"/>
    </xf>
    <xf numFmtId="0" fontId="8" fillId="2" borderId="17" xfId="1" applyFont="1" applyFill="1" applyBorder="1" applyAlignment="1">
      <alignment horizontal="center" vertical="center"/>
    </xf>
    <xf numFmtId="0" fontId="8" fillId="2" borderId="16" xfId="1" applyFont="1" applyFill="1" applyBorder="1" applyAlignment="1">
      <alignment horizontal="center" vertical="center"/>
    </xf>
    <xf numFmtId="0" fontId="8" fillId="2" borderId="18"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19" xfId="1" applyFont="1" applyFill="1" applyBorder="1" applyAlignment="1">
      <alignment horizontal="center" vertical="center"/>
    </xf>
    <xf numFmtId="0" fontId="8" fillId="2" borderId="20" xfId="1" applyFont="1" applyFill="1" applyBorder="1" applyAlignment="1">
      <alignment horizontal="center" vertical="center"/>
    </xf>
    <xf numFmtId="0" fontId="8" fillId="2" borderId="7" xfId="1" applyFont="1" applyFill="1" applyBorder="1" applyAlignment="1">
      <alignment horizontal="center" vertical="center" wrapText="1"/>
    </xf>
    <xf numFmtId="0" fontId="8" fillId="2" borderId="21" xfId="1" applyFont="1" applyFill="1" applyBorder="1" applyAlignment="1">
      <alignment horizontal="center" vertical="center" wrapText="1"/>
    </xf>
    <xf numFmtId="0" fontId="8" fillId="2" borderId="22" xfId="1" applyFont="1" applyFill="1" applyBorder="1" applyAlignment="1">
      <alignment horizontal="center" vertical="center" wrapText="1"/>
    </xf>
    <xf numFmtId="0" fontId="8" fillId="2" borderId="24" xfId="1" applyFont="1" applyFill="1" applyBorder="1" applyAlignment="1">
      <alignment horizontal="center" vertical="center" wrapText="1"/>
    </xf>
    <xf numFmtId="0" fontId="8" fillId="2" borderId="23" xfId="1" applyFont="1" applyFill="1" applyBorder="1" applyAlignment="1">
      <alignment horizontal="center" vertical="center" wrapText="1"/>
    </xf>
    <xf numFmtId="0" fontId="8" fillId="2" borderId="25" xfId="1" applyFont="1" applyFill="1" applyBorder="1" applyAlignment="1">
      <alignment horizontal="center" vertical="center" wrapText="1"/>
    </xf>
    <xf numFmtId="0" fontId="7" fillId="7" borderId="13" xfId="1" applyFont="1" applyFill="1" applyBorder="1" applyAlignment="1" applyProtection="1">
      <alignment horizontal="center" vertical="center"/>
      <protection locked="0"/>
    </xf>
    <xf numFmtId="0" fontId="7" fillId="7" borderId="14" xfId="1" applyFont="1" applyFill="1" applyBorder="1" applyAlignment="1" applyProtection="1">
      <alignment horizontal="center" vertical="center"/>
      <protection locked="0"/>
    </xf>
    <xf numFmtId="0" fontId="7" fillId="7" borderId="15" xfId="1" applyFont="1" applyFill="1" applyBorder="1" applyAlignment="1" applyProtection="1">
      <alignment horizontal="center" vertical="center"/>
      <protection locked="0"/>
    </xf>
    <xf numFmtId="0" fontId="2" fillId="2" borderId="8" xfId="1" applyFill="1" applyBorder="1" applyAlignment="1">
      <alignment horizontal="center" vertical="center"/>
    </xf>
    <xf numFmtId="0" fontId="2" fillId="2" borderId="9" xfId="1" applyFill="1" applyBorder="1" applyAlignment="1">
      <alignment horizontal="center" vertical="center"/>
    </xf>
    <xf numFmtId="0" fontId="2" fillId="2" borderId="11" xfId="1" applyFill="1" applyBorder="1" applyAlignment="1">
      <alignment horizontal="center" vertical="center"/>
    </xf>
    <xf numFmtId="0" fontId="2" fillId="2" borderId="1" xfId="1" applyFill="1" applyBorder="1" applyAlignment="1">
      <alignment horizontal="center" vertical="center"/>
    </xf>
    <xf numFmtId="0" fontId="2" fillId="2" borderId="12" xfId="1" applyFill="1" applyBorder="1" applyAlignment="1">
      <alignment horizontal="center" vertical="center"/>
    </xf>
    <xf numFmtId="0" fontId="2" fillId="2" borderId="4" xfId="1" applyFill="1" applyBorder="1" applyAlignment="1">
      <alignment horizontal="center" vertical="center"/>
    </xf>
    <xf numFmtId="0" fontId="7" fillId="7" borderId="8" xfId="1" applyFont="1" applyFill="1" applyBorder="1" applyAlignment="1" applyProtection="1">
      <alignment horizontal="center" vertical="center"/>
      <protection locked="0"/>
    </xf>
    <xf numFmtId="0" fontId="7" fillId="7" borderId="9" xfId="1" applyFont="1" applyFill="1" applyBorder="1" applyAlignment="1" applyProtection="1">
      <alignment horizontal="center" vertical="center"/>
      <protection locked="0"/>
    </xf>
    <xf numFmtId="0" fontId="7" fillId="7"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1" fillId="6" borderId="8" xfId="0" applyFont="1" applyFill="1" applyBorder="1" applyAlignment="1">
      <alignment horizontal="center" vertical="center"/>
    </xf>
    <xf numFmtId="0" fontId="1" fillId="6"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3"/>
  <sheetViews>
    <sheetView tabSelected="1" view="pageBreakPreview" topLeftCell="H1" zoomScale="70" zoomScaleNormal="70" zoomScaleSheetLayoutView="70" workbookViewId="0">
      <selection activeCell="H3" sqref="H3:AC4"/>
    </sheetView>
  </sheetViews>
  <sheetFormatPr baseColWidth="10" defaultColWidth="11.42578125" defaultRowHeight="15"/>
  <cols>
    <col min="1" max="1" width="7.5703125" style="1" customWidth="1"/>
    <col min="2" max="2" width="7.42578125" style="1" customWidth="1"/>
    <col min="3" max="3" width="7.28515625" style="1" customWidth="1"/>
    <col min="4" max="4" width="7.42578125" style="1" customWidth="1"/>
    <col min="5" max="5" width="15.28515625" style="30" customWidth="1"/>
    <col min="6" max="6" width="14.42578125" style="30"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8.7109375" style="1" customWidth="1"/>
    <col min="29" max="29" width="17.85546875" style="1" customWidth="1"/>
    <col min="30" max="31" width="11.140625" style="5" customWidth="1"/>
    <col min="32" max="16384" width="11.42578125" style="5"/>
  </cols>
  <sheetData>
    <row r="1" spans="1:29" ht="26.25" customHeight="1">
      <c r="A1" s="53"/>
      <c r="B1" s="54"/>
      <c r="C1" s="54"/>
      <c r="D1" s="54"/>
      <c r="E1" s="54"/>
      <c r="F1" s="54"/>
      <c r="G1" s="54"/>
      <c r="H1" s="38" t="s">
        <v>97</v>
      </c>
      <c r="I1" s="39"/>
      <c r="J1" s="39"/>
      <c r="K1" s="39"/>
      <c r="L1" s="39"/>
      <c r="M1" s="39"/>
      <c r="N1" s="39"/>
      <c r="O1" s="39"/>
      <c r="P1" s="39"/>
      <c r="Q1" s="39"/>
      <c r="R1" s="39"/>
      <c r="S1" s="39"/>
      <c r="T1" s="39"/>
      <c r="U1" s="39"/>
      <c r="V1" s="39"/>
      <c r="W1" s="39"/>
      <c r="X1" s="39"/>
      <c r="Y1" s="39"/>
      <c r="Z1" s="39"/>
      <c r="AA1" s="39"/>
      <c r="AB1" s="39"/>
      <c r="AC1" s="40"/>
    </row>
    <row r="2" spans="1:29" ht="26.25" customHeight="1">
      <c r="A2" s="55"/>
      <c r="B2" s="56"/>
      <c r="C2" s="56"/>
      <c r="D2" s="56"/>
      <c r="E2" s="56"/>
      <c r="F2" s="56"/>
      <c r="G2" s="56"/>
      <c r="H2" s="41"/>
      <c r="I2" s="42"/>
      <c r="J2" s="42"/>
      <c r="K2" s="42"/>
      <c r="L2" s="42"/>
      <c r="M2" s="42"/>
      <c r="N2" s="42"/>
      <c r="O2" s="42"/>
      <c r="P2" s="42"/>
      <c r="Q2" s="42"/>
      <c r="R2" s="42"/>
      <c r="S2" s="42"/>
      <c r="T2" s="42"/>
      <c r="U2" s="42"/>
      <c r="V2" s="42"/>
      <c r="W2" s="42"/>
      <c r="X2" s="42"/>
      <c r="Y2" s="42"/>
      <c r="Z2" s="42"/>
      <c r="AA2" s="42"/>
      <c r="AB2" s="42"/>
      <c r="AC2" s="43"/>
    </row>
    <row r="3" spans="1:29" ht="26.25" customHeight="1">
      <c r="A3" s="55"/>
      <c r="B3" s="56"/>
      <c r="C3" s="56"/>
      <c r="D3" s="56"/>
      <c r="E3" s="56"/>
      <c r="F3" s="56"/>
      <c r="G3" s="56"/>
      <c r="H3" s="44" t="s">
        <v>192</v>
      </c>
      <c r="I3" s="45"/>
      <c r="J3" s="45"/>
      <c r="K3" s="45"/>
      <c r="L3" s="45"/>
      <c r="M3" s="45"/>
      <c r="N3" s="45"/>
      <c r="O3" s="45"/>
      <c r="P3" s="45"/>
      <c r="Q3" s="45"/>
      <c r="R3" s="45"/>
      <c r="S3" s="45"/>
      <c r="T3" s="45"/>
      <c r="U3" s="45"/>
      <c r="V3" s="45"/>
      <c r="W3" s="45"/>
      <c r="X3" s="45"/>
      <c r="Y3" s="45"/>
      <c r="Z3" s="45"/>
      <c r="AA3" s="45"/>
      <c r="AB3" s="45"/>
      <c r="AC3" s="46"/>
    </row>
    <row r="4" spans="1:29" ht="26.25" customHeight="1" thickBot="1">
      <c r="A4" s="57"/>
      <c r="B4" s="58"/>
      <c r="C4" s="58"/>
      <c r="D4" s="58"/>
      <c r="E4" s="58"/>
      <c r="F4" s="58"/>
      <c r="G4" s="58"/>
      <c r="H4" s="47"/>
      <c r="I4" s="48"/>
      <c r="J4" s="48"/>
      <c r="K4" s="48"/>
      <c r="L4" s="48"/>
      <c r="M4" s="48"/>
      <c r="N4" s="48"/>
      <c r="O4" s="48"/>
      <c r="P4" s="48"/>
      <c r="Q4" s="48"/>
      <c r="R4" s="48"/>
      <c r="S4" s="48"/>
      <c r="T4" s="48"/>
      <c r="U4" s="48"/>
      <c r="V4" s="48"/>
      <c r="W4" s="48"/>
      <c r="X4" s="48"/>
      <c r="Y4" s="48"/>
      <c r="Z4" s="48"/>
      <c r="AA4" s="48"/>
      <c r="AB4" s="48"/>
      <c r="AC4" s="49"/>
    </row>
    <row r="6" spans="1:29" ht="15.75" thickBot="1"/>
    <row r="7" spans="1:29" ht="15.75">
      <c r="A7" s="59" t="s">
        <v>4</v>
      </c>
      <c r="B7" s="60"/>
      <c r="C7" s="60"/>
      <c r="D7" s="60"/>
      <c r="E7" s="60"/>
      <c r="F7" s="60"/>
      <c r="G7" s="50" t="s">
        <v>0</v>
      </c>
      <c r="H7" s="51"/>
      <c r="I7" s="51"/>
      <c r="J7" s="51"/>
      <c r="K7" s="51"/>
      <c r="L7" s="51"/>
      <c r="M7" s="51"/>
      <c r="N7" s="52"/>
      <c r="O7" s="60" t="s">
        <v>1</v>
      </c>
      <c r="P7" s="60"/>
      <c r="Q7" s="60"/>
      <c r="R7" s="60"/>
      <c r="S7" s="60"/>
      <c r="T7" s="60"/>
      <c r="U7" s="60"/>
      <c r="V7" s="60"/>
      <c r="W7" s="60"/>
      <c r="X7" s="60"/>
      <c r="Y7" s="60"/>
      <c r="Z7" s="60"/>
      <c r="AA7" s="60"/>
      <c r="AB7" s="60"/>
      <c r="AC7" s="61"/>
    </row>
    <row r="8" spans="1:29" ht="36.75" customHeight="1">
      <c r="A8" s="62" t="s">
        <v>5</v>
      </c>
      <c r="B8" s="63" t="s">
        <v>6</v>
      </c>
      <c r="C8" s="63" t="s">
        <v>9</v>
      </c>
      <c r="D8" s="63" t="s">
        <v>10</v>
      </c>
      <c r="E8" s="64" t="s">
        <v>11</v>
      </c>
      <c r="F8" s="64"/>
      <c r="G8" s="68" t="s">
        <v>12</v>
      </c>
      <c r="H8" s="68"/>
      <c r="I8" s="68" t="s">
        <v>13</v>
      </c>
      <c r="J8" s="68"/>
      <c r="K8" s="68" t="s">
        <v>14</v>
      </c>
      <c r="L8" s="68"/>
      <c r="M8" s="69" t="s">
        <v>15</v>
      </c>
      <c r="N8" s="69" t="s">
        <v>16</v>
      </c>
      <c r="O8" s="65" t="s">
        <v>17</v>
      </c>
      <c r="P8" s="65" t="s">
        <v>18</v>
      </c>
      <c r="Q8" s="65"/>
      <c r="R8" s="65" t="s">
        <v>2</v>
      </c>
      <c r="S8" s="65"/>
      <c r="T8" s="65"/>
      <c r="U8" s="65"/>
      <c r="V8" s="65"/>
      <c r="W8" s="65"/>
      <c r="X8" s="65" t="s">
        <v>23</v>
      </c>
      <c r="Y8" s="65" t="s">
        <v>71</v>
      </c>
      <c r="Z8" s="65" t="s">
        <v>24</v>
      </c>
      <c r="AA8" s="65" t="s">
        <v>25</v>
      </c>
      <c r="AB8" s="65" t="s">
        <v>3</v>
      </c>
      <c r="AC8" s="66"/>
    </row>
    <row r="9" spans="1:29" s="6" customFormat="1" ht="77.25" customHeight="1">
      <c r="A9" s="62"/>
      <c r="B9" s="63"/>
      <c r="C9" s="63"/>
      <c r="D9" s="63"/>
      <c r="E9" s="64"/>
      <c r="F9" s="64"/>
      <c r="G9" s="68"/>
      <c r="H9" s="68"/>
      <c r="I9" s="68"/>
      <c r="J9" s="68"/>
      <c r="K9" s="68"/>
      <c r="L9" s="68"/>
      <c r="M9" s="69"/>
      <c r="N9" s="69"/>
      <c r="O9" s="65"/>
      <c r="P9" s="65"/>
      <c r="Q9" s="65"/>
      <c r="R9" s="67" t="s">
        <v>19</v>
      </c>
      <c r="S9" s="67"/>
      <c r="T9" s="67" t="s">
        <v>20</v>
      </c>
      <c r="U9" s="67"/>
      <c r="V9" s="12" t="s">
        <v>21</v>
      </c>
      <c r="W9" s="12" t="s">
        <v>22</v>
      </c>
      <c r="X9" s="65"/>
      <c r="Y9" s="65"/>
      <c r="Z9" s="65"/>
      <c r="AA9" s="65"/>
      <c r="AB9" s="28" t="s">
        <v>26</v>
      </c>
      <c r="AC9" s="13" t="s">
        <v>27</v>
      </c>
    </row>
    <row r="10" spans="1:29" ht="142.5" customHeight="1">
      <c r="A10" s="32" t="s">
        <v>29</v>
      </c>
      <c r="B10" s="33" t="s">
        <v>35</v>
      </c>
      <c r="C10" s="34" t="s">
        <v>42</v>
      </c>
      <c r="D10" s="34" t="s">
        <v>49</v>
      </c>
      <c r="E10" s="37" t="s">
        <v>98</v>
      </c>
      <c r="F10" s="37"/>
      <c r="G10" s="37" t="s">
        <v>103</v>
      </c>
      <c r="H10" s="37"/>
      <c r="I10" s="35" t="s">
        <v>92</v>
      </c>
      <c r="J10" s="11" t="str">
        <f t="shared" ref="J10" si="0">IF(I10="Raro","1",IF(I10="Improbable","2",IF(I10="Posible","3",IF(I10="Probable","4",IF(I10="Casi cierto","5","0")))))</f>
        <v>4</v>
      </c>
      <c r="K10" s="35" t="s">
        <v>69</v>
      </c>
      <c r="L10" s="11" t="str">
        <f t="shared" ref="L10" si="1">IF(K10="INSIGNIFICANTE","1",IF(K10="MENOR","2",IF(K10="MODERADO","3",IF(K10="MAYOR","4",IF(K10="CATASTRÓFICO","5","0")))))</f>
        <v>4</v>
      </c>
      <c r="M10" s="11">
        <f t="shared" ref="M10" si="2">J10+L10</f>
        <v>8</v>
      </c>
      <c r="N10" s="11" t="str">
        <f t="shared" ref="N10" si="3">IF(M10=0," ",IF(M10&lt;=4,"Riesgo Bajo",IF(M10&lt;=5,"Riesgo Medio",IF(M10&lt;=7,"Riesgo Alto",IF(M10&lt;=10,"Riesgo Extremo","No Disponible")))))</f>
        <v>Riesgo Extremo</v>
      </c>
      <c r="O10" s="8" t="s">
        <v>99</v>
      </c>
      <c r="P10" s="37" t="s">
        <v>104</v>
      </c>
      <c r="Q10" s="37"/>
      <c r="R10" s="35" t="s">
        <v>91</v>
      </c>
      <c r="S10" s="11" t="str">
        <f t="shared" ref="S10" si="4">IF(R10="Raro","1",IF(R10="Improbable","2",IF(R10="Posible","3",IF(R10="Probable","4",IF(R10="Casi cierto","5","0")))))</f>
        <v>3</v>
      </c>
      <c r="T10" s="35" t="s">
        <v>68</v>
      </c>
      <c r="U10" s="11" t="str">
        <f t="shared" ref="U10" si="5">IF(T10="INSIGNIFICANTE","1",IF(T10="MENOR","2",IF(T10="MODERADO","3",IF(T10="MAYOR","4",IF(T10="CATASTRÓFICO","5","0")))))</f>
        <v>3</v>
      </c>
      <c r="V10" s="11">
        <f t="shared" ref="V10" si="6">S10+U10</f>
        <v>6</v>
      </c>
      <c r="W10" s="11" t="str">
        <f t="shared" ref="W10" si="7">IF(V10=0," ",IF(V10&lt;=4,"Riesgo Bajo",IF(V10&lt;=5,"Riesgo Medio",IF(V10&lt;=7,"Riesgo Alto",IF(V10&lt;=10,"Riesgo Extremo","No Disponible")))))</f>
        <v>Riesgo Alto</v>
      </c>
      <c r="X10" s="10" t="s">
        <v>100</v>
      </c>
      <c r="Y10" s="8" t="s">
        <v>99</v>
      </c>
      <c r="Z10" s="27" t="s">
        <v>107</v>
      </c>
      <c r="AA10" s="27" t="s">
        <v>106</v>
      </c>
      <c r="AB10" s="8" t="s">
        <v>105</v>
      </c>
      <c r="AC10" s="9" t="s">
        <v>101</v>
      </c>
    </row>
    <row r="11" spans="1:29" ht="100.5" customHeight="1">
      <c r="A11" s="32" t="s">
        <v>29</v>
      </c>
      <c r="B11" s="33" t="s">
        <v>35</v>
      </c>
      <c r="C11" s="34" t="s">
        <v>40</v>
      </c>
      <c r="D11" s="34" t="s">
        <v>48</v>
      </c>
      <c r="E11" s="37" t="s">
        <v>112</v>
      </c>
      <c r="F11" s="37"/>
      <c r="G11" s="37" t="s">
        <v>113</v>
      </c>
      <c r="H11" s="37"/>
      <c r="I11" s="35" t="s">
        <v>90</v>
      </c>
      <c r="J11" s="11" t="str">
        <f t="shared" ref="J11:J13" si="8">IF(I11="Raro","1",IF(I11="Improbable","2",IF(I11="Posible","3",IF(I11="Probable","4",IF(I11="Casi cierto","5","0")))))</f>
        <v>2</v>
      </c>
      <c r="K11" s="35" t="s">
        <v>69</v>
      </c>
      <c r="L11" s="11" t="str">
        <f t="shared" ref="L11:L12" si="9">IF(K11="INSIGNIFICANTE","1",IF(K11="MENOR","2",IF(K11="MODERADO","3",IF(K11="MAYOR","4",IF(K11="CATASTRÓFICO","5","0")))))</f>
        <v>4</v>
      </c>
      <c r="M11" s="11">
        <f t="shared" ref="M11:M12" si="10">J11+L11</f>
        <v>6</v>
      </c>
      <c r="N11" s="11" t="str">
        <f t="shared" ref="N11:N12" si="11">IF(M11=0," ",IF(M11&lt;=4,"Riesgo Bajo",IF(M11&lt;=5,"Riesgo Medio",IF(M11&lt;=7,"Riesgo Alto",IF(M11&lt;=10,"Riesgo Extremo","No Disponible")))))</f>
        <v>Riesgo Alto</v>
      </c>
      <c r="O11" s="8" t="s">
        <v>102</v>
      </c>
      <c r="P11" s="37" t="s">
        <v>114</v>
      </c>
      <c r="Q11" s="37"/>
      <c r="R11" s="35" t="s">
        <v>89</v>
      </c>
      <c r="S11" s="11" t="str">
        <f t="shared" ref="S11:S13" si="12">IF(R11="Raro","1",IF(R11="Improbable","2",IF(R11="Posible","3",IF(R11="Probable","4",IF(R11="Casi cierto","5","0")))))</f>
        <v>1</v>
      </c>
      <c r="T11" s="35" t="s">
        <v>69</v>
      </c>
      <c r="U11" s="11" t="str">
        <f t="shared" ref="U11:U13" si="13">IF(T11="INSIGNIFICANTE","1",IF(T11="MENOR","2",IF(T11="MODERADO","3",IF(T11="MAYOR","4",IF(T11="CATASTRÓFICO","5","0")))))</f>
        <v>4</v>
      </c>
      <c r="V11" s="11">
        <f t="shared" ref="V11:V16" si="14">S11+U11</f>
        <v>5</v>
      </c>
      <c r="W11" s="11" t="str">
        <f t="shared" ref="W11:W16" si="15">IF(V11=0," ",IF(V11&lt;=4,"Riesgo Bajo",IF(V11&lt;=5,"Riesgo Medio",IF(V11&lt;=7,"Riesgo Alto",IF(V11&lt;=10,"Riesgo Extremo","No Disponible")))))</f>
        <v>Riesgo Medio</v>
      </c>
      <c r="X11" s="10" t="s">
        <v>100</v>
      </c>
      <c r="Y11" s="8" t="s">
        <v>135</v>
      </c>
      <c r="Z11" s="27" t="s">
        <v>111</v>
      </c>
      <c r="AA11" s="27" t="s">
        <v>115</v>
      </c>
      <c r="AB11" s="8" t="s">
        <v>116</v>
      </c>
      <c r="AC11" s="9" t="s">
        <v>101</v>
      </c>
    </row>
    <row r="12" spans="1:29" ht="108.75" customHeight="1">
      <c r="A12" s="32" t="s">
        <v>30</v>
      </c>
      <c r="B12" s="33" t="s">
        <v>35</v>
      </c>
      <c r="C12" s="34" t="s">
        <v>42</v>
      </c>
      <c r="D12" s="34" t="s">
        <v>50</v>
      </c>
      <c r="E12" s="37" t="s">
        <v>169</v>
      </c>
      <c r="F12" s="37"/>
      <c r="G12" s="37" t="s">
        <v>108</v>
      </c>
      <c r="H12" s="37"/>
      <c r="I12" s="35" t="s">
        <v>91</v>
      </c>
      <c r="J12" s="11" t="str">
        <f t="shared" si="8"/>
        <v>3</v>
      </c>
      <c r="K12" s="35" t="s">
        <v>70</v>
      </c>
      <c r="L12" s="11" t="str">
        <f t="shared" si="9"/>
        <v>5</v>
      </c>
      <c r="M12" s="11">
        <f t="shared" si="10"/>
        <v>8</v>
      </c>
      <c r="N12" s="11" t="str">
        <f t="shared" si="11"/>
        <v>Riesgo Extremo</v>
      </c>
      <c r="O12" s="8" t="s">
        <v>102</v>
      </c>
      <c r="P12" s="37" t="s">
        <v>109</v>
      </c>
      <c r="Q12" s="37"/>
      <c r="R12" s="35" t="s">
        <v>90</v>
      </c>
      <c r="S12" s="11" t="str">
        <f t="shared" si="12"/>
        <v>2</v>
      </c>
      <c r="T12" s="35" t="s">
        <v>68</v>
      </c>
      <c r="U12" s="11" t="str">
        <f t="shared" si="13"/>
        <v>3</v>
      </c>
      <c r="V12" s="11">
        <f t="shared" si="14"/>
        <v>5</v>
      </c>
      <c r="W12" s="11" t="str">
        <f t="shared" si="15"/>
        <v>Riesgo Medio</v>
      </c>
      <c r="X12" s="10" t="s">
        <v>100</v>
      </c>
      <c r="Y12" s="8" t="s">
        <v>102</v>
      </c>
      <c r="Z12" s="27" t="s">
        <v>107</v>
      </c>
      <c r="AA12" s="27" t="s">
        <v>106</v>
      </c>
      <c r="AB12" s="8" t="s">
        <v>110</v>
      </c>
      <c r="AC12" s="9" t="s">
        <v>101</v>
      </c>
    </row>
    <row r="13" spans="1:29" ht="105" customHeight="1">
      <c r="A13" s="32" t="s">
        <v>29</v>
      </c>
      <c r="B13" s="33" t="s">
        <v>35</v>
      </c>
      <c r="C13" s="34" t="s">
        <v>40</v>
      </c>
      <c r="D13" s="34" t="s">
        <v>52</v>
      </c>
      <c r="E13" s="37" t="s">
        <v>170</v>
      </c>
      <c r="F13" s="37"/>
      <c r="G13" s="37" t="s">
        <v>117</v>
      </c>
      <c r="H13" s="37"/>
      <c r="I13" s="35" t="s">
        <v>90</v>
      </c>
      <c r="J13" s="11" t="str">
        <f t="shared" si="8"/>
        <v>2</v>
      </c>
      <c r="K13" s="35" t="s">
        <v>68</v>
      </c>
      <c r="L13" s="11" t="str">
        <f t="shared" ref="L13" si="16">IF(K13="INSIGNIFICANTE","1",IF(K13="MENOR","2",IF(K13="MODERADO","3",IF(K13="MAYOR","4",IF(K13="CATASTRÓFICO","5","0")))))</f>
        <v>3</v>
      </c>
      <c r="M13" s="11">
        <f t="shared" ref="M13" si="17">J13+L13</f>
        <v>5</v>
      </c>
      <c r="N13" s="11" t="str">
        <f t="shared" ref="N13" si="18">IF(M13=0," ",IF(M13&lt;=4,"Riesgo Bajo",IF(M13&lt;=5,"Riesgo Medio",IF(M13&lt;=7,"Riesgo Alto",IF(M13&lt;=10,"Riesgo Extremo","No Disponible")))))</f>
        <v>Riesgo Medio</v>
      </c>
      <c r="O13" s="8" t="s">
        <v>172</v>
      </c>
      <c r="P13" s="37" t="s">
        <v>118</v>
      </c>
      <c r="Q13" s="37"/>
      <c r="R13" s="35" t="s">
        <v>89</v>
      </c>
      <c r="S13" s="11" t="str">
        <f t="shared" si="12"/>
        <v>1</v>
      </c>
      <c r="T13" s="35" t="s">
        <v>67</v>
      </c>
      <c r="U13" s="11" t="str">
        <f t="shared" si="13"/>
        <v>2</v>
      </c>
      <c r="V13" s="11">
        <f t="shared" si="14"/>
        <v>3</v>
      </c>
      <c r="W13" s="11" t="str">
        <f t="shared" si="15"/>
        <v>Riesgo Bajo</v>
      </c>
      <c r="X13" s="10" t="s">
        <v>100</v>
      </c>
      <c r="Y13" s="8" t="s">
        <v>135</v>
      </c>
      <c r="Z13" s="27" t="s">
        <v>119</v>
      </c>
      <c r="AA13" s="27" t="s">
        <v>120</v>
      </c>
      <c r="AB13" s="8" t="s">
        <v>171</v>
      </c>
      <c r="AC13" s="9" t="s">
        <v>101</v>
      </c>
    </row>
    <row r="14" spans="1:29" ht="194.25" customHeight="1">
      <c r="A14" s="32" t="s">
        <v>29</v>
      </c>
      <c r="B14" s="33" t="s">
        <v>35</v>
      </c>
      <c r="C14" s="34" t="s">
        <v>42</v>
      </c>
      <c r="D14" s="34" t="s">
        <v>49</v>
      </c>
      <c r="E14" s="37" t="s">
        <v>121</v>
      </c>
      <c r="F14" s="37"/>
      <c r="G14" s="37" t="s">
        <v>122</v>
      </c>
      <c r="H14" s="37"/>
      <c r="I14" s="35" t="s">
        <v>91</v>
      </c>
      <c r="J14" s="11" t="str">
        <f t="shared" ref="J14:J16" si="19">IF(I14="Raro","1",IF(I14="Improbable","2",IF(I14="Posible","3",IF(I14="Probable","4",IF(I14="Casi cierto","5","0")))))</f>
        <v>3</v>
      </c>
      <c r="K14" s="35" t="s">
        <v>69</v>
      </c>
      <c r="L14" s="11" t="str">
        <f t="shared" ref="L14:L15" si="20">IF(K14="INSIGNIFICANTE","1",IF(K14="MENOR","2",IF(K14="MODERADO","3",IF(K14="MAYOR","4",IF(K14="CATASTRÓFICO","5","0")))))</f>
        <v>4</v>
      </c>
      <c r="M14" s="11">
        <f t="shared" ref="M14:M15" si="21">J14+L14</f>
        <v>7</v>
      </c>
      <c r="N14" s="11" t="str">
        <f t="shared" ref="N14:N16" si="22">IF(M14=0," ",IF(M14&lt;=4,"Riesgo Bajo",IF(M14&lt;=5,"Riesgo Medio",IF(M14&lt;=7,"Riesgo Alto",IF(M14&lt;=10,"Riesgo Extremo","No Disponible")))))</f>
        <v>Riesgo Alto</v>
      </c>
      <c r="O14" s="8" t="s">
        <v>102</v>
      </c>
      <c r="P14" s="37" t="s">
        <v>123</v>
      </c>
      <c r="Q14" s="37"/>
      <c r="R14" s="35" t="s">
        <v>89</v>
      </c>
      <c r="S14" s="11" t="str">
        <f t="shared" ref="S14:S16" si="23">IF(R14="Raro","1",IF(R14="Improbable","2",IF(R14="Posible","3",IF(R14="Probable","4",IF(R14="Casi cierto","5","0")))))</f>
        <v>1</v>
      </c>
      <c r="T14" s="35" t="s">
        <v>66</v>
      </c>
      <c r="U14" s="11" t="str">
        <f t="shared" ref="U14:U16" si="24">IF(T14="INSIGNIFICANTE","1",IF(T14="MENOR","2",IF(T14="MODERADO","3",IF(T14="MAYOR","4",IF(T14="CATASTRÓFICO","5","0")))))</f>
        <v>1</v>
      </c>
      <c r="V14" s="11">
        <f t="shared" si="14"/>
        <v>2</v>
      </c>
      <c r="W14" s="11" t="str">
        <f t="shared" si="15"/>
        <v>Riesgo Bajo</v>
      </c>
      <c r="X14" s="10" t="s">
        <v>100</v>
      </c>
      <c r="Y14" s="8" t="s">
        <v>99</v>
      </c>
      <c r="Z14" s="27" t="s">
        <v>124</v>
      </c>
      <c r="AA14" s="27" t="s">
        <v>125</v>
      </c>
      <c r="AB14" s="8" t="s">
        <v>116</v>
      </c>
      <c r="AC14" s="9" t="s">
        <v>101</v>
      </c>
    </row>
    <row r="15" spans="1:29" ht="78.75" customHeight="1">
      <c r="A15" s="36" t="s">
        <v>29</v>
      </c>
      <c r="B15" s="33" t="s">
        <v>35</v>
      </c>
      <c r="C15" s="34" t="s">
        <v>42</v>
      </c>
      <c r="D15" s="34" t="s">
        <v>53</v>
      </c>
      <c r="E15" s="70" t="s">
        <v>191</v>
      </c>
      <c r="F15" s="71"/>
      <c r="G15" s="70" t="s">
        <v>173</v>
      </c>
      <c r="H15" s="71"/>
      <c r="I15" s="35" t="s">
        <v>90</v>
      </c>
      <c r="J15" s="11" t="str">
        <f>IF(I15="Raro","1",IF(I15="Improbable","2",IF(I15="Posible","3",IF(I15="Probable","4",IF(I15="Casi cierto","5","0")))))</f>
        <v>2</v>
      </c>
      <c r="K15" s="35" t="s">
        <v>69</v>
      </c>
      <c r="L15" s="11" t="str">
        <f t="shared" si="20"/>
        <v>4</v>
      </c>
      <c r="M15" s="11">
        <f t="shared" si="21"/>
        <v>6</v>
      </c>
      <c r="N15" s="11" t="str">
        <f t="shared" si="22"/>
        <v>Riesgo Alto</v>
      </c>
      <c r="O15" s="8" t="s">
        <v>99</v>
      </c>
      <c r="P15" s="70" t="s">
        <v>130</v>
      </c>
      <c r="Q15" s="71"/>
      <c r="R15" s="35" t="s">
        <v>90</v>
      </c>
      <c r="S15" s="11" t="str">
        <f t="shared" si="23"/>
        <v>2</v>
      </c>
      <c r="T15" s="35" t="s">
        <v>67</v>
      </c>
      <c r="U15" s="11" t="str">
        <f t="shared" ref="U15" si="25">IF(T15="INSIGNIFICANTE","1",IF(T15="MENOR","2",IF(T15="MODERADO","3",IF(T15="MAYOR","4",IF(T15="CATASTRÓFICO","5","0")))))</f>
        <v>2</v>
      </c>
      <c r="V15" s="11">
        <f t="shared" ref="V15" si="26">S15+U15</f>
        <v>4</v>
      </c>
      <c r="W15" s="11" t="str">
        <f t="shared" si="15"/>
        <v>Riesgo Bajo</v>
      </c>
      <c r="X15" s="10" t="s">
        <v>100</v>
      </c>
      <c r="Y15" s="8" t="s">
        <v>99</v>
      </c>
      <c r="Z15" s="27" t="s">
        <v>107</v>
      </c>
      <c r="AA15" s="27" t="s">
        <v>106</v>
      </c>
      <c r="AB15" s="8" t="s">
        <v>174</v>
      </c>
      <c r="AC15" s="9" t="s">
        <v>101</v>
      </c>
    </row>
    <row r="16" spans="1:29" ht="103.5" customHeight="1">
      <c r="A16" s="34" t="s">
        <v>29</v>
      </c>
      <c r="B16" s="33" t="s">
        <v>35</v>
      </c>
      <c r="C16" s="34" t="s">
        <v>42</v>
      </c>
      <c r="D16" s="34" t="s">
        <v>52</v>
      </c>
      <c r="E16" s="37" t="s">
        <v>126</v>
      </c>
      <c r="F16" s="37"/>
      <c r="G16" s="37" t="s">
        <v>127</v>
      </c>
      <c r="H16" s="37"/>
      <c r="I16" s="35" t="s">
        <v>89</v>
      </c>
      <c r="J16" s="11" t="str">
        <f t="shared" si="19"/>
        <v>1</v>
      </c>
      <c r="K16" s="35" t="s">
        <v>68</v>
      </c>
      <c r="L16" s="11" t="str">
        <f t="shared" ref="L16" si="27">IF(K16="INSIGNIFICANTE","1",IF(K16="MENOR","2",IF(K16="MODERADO","3",IF(K16="MAYOR","4",IF(K16="CATASTRÓFICO","5","0")))))</f>
        <v>3</v>
      </c>
      <c r="M16" s="11">
        <f t="shared" ref="M16" si="28">J16+L16</f>
        <v>4</v>
      </c>
      <c r="N16" s="11" t="str">
        <f t="shared" si="22"/>
        <v>Riesgo Bajo</v>
      </c>
      <c r="O16" s="8" t="s">
        <v>135</v>
      </c>
      <c r="P16" s="37" t="s">
        <v>128</v>
      </c>
      <c r="Q16" s="37"/>
      <c r="R16" s="35" t="s">
        <v>89</v>
      </c>
      <c r="S16" s="11" t="str">
        <f t="shared" si="23"/>
        <v>1</v>
      </c>
      <c r="T16" s="35" t="s">
        <v>67</v>
      </c>
      <c r="U16" s="11" t="str">
        <f t="shared" si="24"/>
        <v>2</v>
      </c>
      <c r="V16" s="11">
        <f t="shared" si="14"/>
        <v>3</v>
      </c>
      <c r="W16" s="11" t="str">
        <f t="shared" si="15"/>
        <v>Riesgo Bajo</v>
      </c>
      <c r="X16" s="10" t="s">
        <v>100</v>
      </c>
      <c r="Y16" s="8" t="s">
        <v>135</v>
      </c>
      <c r="Z16" s="27" t="s">
        <v>111</v>
      </c>
      <c r="AA16" s="27" t="s">
        <v>125</v>
      </c>
      <c r="AB16" s="8" t="s">
        <v>129</v>
      </c>
      <c r="AC16" s="9" t="s">
        <v>101</v>
      </c>
    </row>
    <row r="17" spans="1:29" ht="83.25">
      <c r="A17" s="34" t="s">
        <v>29</v>
      </c>
      <c r="B17" s="33" t="s">
        <v>35</v>
      </c>
      <c r="C17" s="34" t="s">
        <v>42</v>
      </c>
      <c r="D17" s="34" t="s">
        <v>50</v>
      </c>
      <c r="E17" s="37" t="s">
        <v>131</v>
      </c>
      <c r="F17" s="37"/>
      <c r="G17" s="37" t="s">
        <v>132</v>
      </c>
      <c r="H17" s="37"/>
      <c r="I17" s="35" t="s">
        <v>91</v>
      </c>
      <c r="J17" s="11" t="str">
        <f t="shared" ref="J17" si="29">IF(I17="Raro","1",IF(I17="Improbable","2",IF(I17="Posible","3",IF(I17="Probable","4",IF(I17="Casi cierto","5","0")))))</f>
        <v>3</v>
      </c>
      <c r="K17" s="35" t="s">
        <v>68</v>
      </c>
      <c r="L17" s="11" t="str">
        <f t="shared" ref="L17" si="30">IF(K17="INSIGNIFICANTE","1",IF(K17="MENOR","2",IF(K17="MODERADO","3",IF(K17="MAYOR","4",IF(K17="CATASTRÓFICO","5","0")))))</f>
        <v>3</v>
      </c>
      <c r="M17" s="11">
        <f t="shared" ref="M17" si="31">J17+L17</f>
        <v>6</v>
      </c>
      <c r="N17" s="11" t="str">
        <f t="shared" ref="N17" si="32">IF(M17=0," ",IF(M17&lt;=4,"Riesgo Bajo",IF(M17&lt;=5,"Riesgo Medio",IF(M17&lt;=7,"Riesgo Alto",IF(M17&lt;=10,"Riesgo Extremo","No Disponible")))))</f>
        <v>Riesgo Alto</v>
      </c>
      <c r="O17" s="8" t="s">
        <v>102</v>
      </c>
      <c r="P17" s="37" t="s">
        <v>175</v>
      </c>
      <c r="Q17" s="37"/>
      <c r="R17" s="35" t="s">
        <v>89</v>
      </c>
      <c r="S17" s="11" t="str">
        <f t="shared" ref="S17" si="33">IF(R17="Raro","1",IF(R17="Improbable","2",IF(R17="Posible","3",IF(R17="Probable","4",IF(R17="Casi cierto","5","0")))))</f>
        <v>1</v>
      </c>
      <c r="T17" s="35" t="s">
        <v>67</v>
      </c>
      <c r="U17" s="11" t="str">
        <f t="shared" ref="U17" si="34">IF(T17="INSIGNIFICANTE","1",IF(T17="MENOR","2",IF(T17="MODERADO","3",IF(T17="MAYOR","4",IF(T17="CATASTRÓFICO","5","0")))))</f>
        <v>2</v>
      </c>
      <c r="V17" s="11">
        <f t="shared" ref="V17" si="35">S17+U17</f>
        <v>3</v>
      </c>
      <c r="W17" s="11" t="str">
        <f t="shared" ref="W17" si="36">IF(V17=0," ",IF(V17&lt;=4,"Riesgo Bajo",IF(V17&lt;=5,"Riesgo Medio",IF(V17&lt;=7,"Riesgo Alto",IF(V17&lt;=10,"Riesgo Extremo","No Disponible")))))</f>
        <v>Riesgo Bajo</v>
      </c>
      <c r="X17" s="10" t="s">
        <v>100</v>
      </c>
      <c r="Y17" s="8" t="s">
        <v>135</v>
      </c>
      <c r="Z17" s="27" t="s">
        <v>133</v>
      </c>
      <c r="AA17" s="27" t="s">
        <v>125</v>
      </c>
      <c r="AB17" s="8" t="s">
        <v>134</v>
      </c>
      <c r="AC17" s="9" t="s">
        <v>101</v>
      </c>
    </row>
    <row r="18" spans="1:29" ht="89.25">
      <c r="A18" s="34" t="s">
        <v>29</v>
      </c>
      <c r="B18" s="33" t="s">
        <v>34</v>
      </c>
      <c r="C18" s="34" t="s">
        <v>94</v>
      </c>
      <c r="D18" s="34" t="s">
        <v>52</v>
      </c>
      <c r="E18" s="37" t="s">
        <v>177</v>
      </c>
      <c r="F18" s="37"/>
      <c r="G18" s="37" t="s">
        <v>167</v>
      </c>
      <c r="H18" s="37"/>
      <c r="I18" s="35" t="s">
        <v>91</v>
      </c>
      <c r="J18" s="11" t="str">
        <f t="shared" ref="J18" si="37">IF(I18="Raro","1",IF(I18="Improbable","2",IF(I18="Posible","3",IF(I18="Probable","4",IF(I18="Casi cierto","5","0")))))</f>
        <v>3</v>
      </c>
      <c r="K18" s="35" t="s">
        <v>66</v>
      </c>
      <c r="L18" s="11" t="str">
        <f t="shared" ref="L18" si="38">IF(K18="INSIGNIFICANTE","1",IF(K18="MENOR","2",IF(K18="MODERADO","3",IF(K18="MAYOR","4",IF(K18="CATASTRÓFICO","5","0")))))</f>
        <v>1</v>
      </c>
      <c r="M18" s="11">
        <f t="shared" ref="M18" si="39">J18+L18</f>
        <v>4</v>
      </c>
      <c r="N18" s="11" t="str">
        <f t="shared" ref="N18" si="40">IF(M18=0," ",IF(M18&lt;=4,"Riesgo Bajo",IF(M18&lt;=5,"Riesgo Medio",IF(M18&lt;=7,"Riesgo Alto",IF(M18&lt;=10,"Riesgo Extremo","No Disponible")))))</f>
        <v>Riesgo Bajo</v>
      </c>
      <c r="O18" s="8" t="s">
        <v>135</v>
      </c>
      <c r="P18" s="37" t="s">
        <v>178</v>
      </c>
      <c r="Q18" s="37"/>
      <c r="R18" s="35" t="s">
        <v>89</v>
      </c>
      <c r="S18" s="11" t="str">
        <f t="shared" ref="S18" si="41">IF(R18="Raro","1",IF(R18="Improbable","2",IF(R18="Posible","3",IF(R18="Probable","4",IF(R18="Casi cierto","5","0")))))</f>
        <v>1</v>
      </c>
      <c r="T18" s="35" t="s">
        <v>66</v>
      </c>
      <c r="U18" s="11" t="str">
        <f t="shared" ref="U18" si="42">IF(T18="INSIGNIFICANTE","1",IF(T18="MENOR","2",IF(T18="MODERADO","3",IF(T18="MAYOR","4",IF(T18="CATASTRÓFICO","5","0")))))</f>
        <v>1</v>
      </c>
      <c r="V18" s="11">
        <f t="shared" ref="V18" si="43">S18+U18</f>
        <v>2</v>
      </c>
      <c r="W18" s="11" t="str">
        <f t="shared" ref="W18" si="44">IF(V18=0," ",IF(V18&lt;=4,"Riesgo Bajo",IF(V18&lt;=5,"Riesgo Medio",IF(V18&lt;=7,"Riesgo Alto",IF(V18&lt;=10,"Riesgo Extremo","No Disponible")))))</f>
        <v>Riesgo Bajo</v>
      </c>
      <c r="X18" s="10" t="s">
        <v>100</v>
      </c>
      <c r="Y18" s="8" t="s">
        <v>135</v>
      </c>
      <c r="Z18" s="27" t="s">
        <v>176</v>
      </c>
      <c r="AA18" s="27" t="s">
        <v>179</v>
      </c>
      <c r="AB18" s="8" t="s">
        <v>136</v>
      </c>
      <c r="AC18" s="9" t="s">
        <v>101</v>
      </c>
    </row>
    <row r="19" spans="1:29" ht="105" customHeight="1">
      <c r="A19" s="34" t="s">
        <v>29</v>
      </c>
      <c r="B19" s="33" t="s">
        <v>34</v>
      </c>
      <c r="C19" s="34" t="s">
        <v>39</v>
      </c>
      <c r="D19" s="34" t="s">
        <v>50</v>
      </c>
      <c r="E19" s="37" t="s">
        <v>156</v>
      </c>
      <c r="F19" s="37"/>
      <c r="G19" s="37" t="s">
        <v>157</v>
      </c>
      <c r="H19" s="37"/>
      <c r="I19" s="35" t="s">
        <v>89</v>
      </c>
      <c r="J19" s="11" t="str">
        <f t="shared" ref="J19:J20" si="45">IF(I19="Raro","1",IF(I19="Improbable","2",IF(I19="Posible","3",IF(I19="Probable","4",IF(I19="Casi cierto","5","0")))))</f>
        <v>1</v>
      </c>
      <c r="K19" s="35" t="s">
        <v>67</v>
      </c>
      <c r="L19" s="11" t="str">
        <f t="shared" ref="L19:L20" si="46">IF(K19="INSIGNIFICANTE","1",IF(K19="MENOR","2",IF(K19="MODERADO","3",IF(K19="MAYOR","4",IF(K19="CATASTRÓFICO","5","0")))))</f>
        <v>2</v>
      </c>
      <c r="M19" s="11">
        <f t="shared" ref="M19:M20" si="47">J19+L19</f>
        <v>3</v>
      </c>
      <c r="N19" s="11" t="str">
        <f t="shared" ref="N19:N20" si="48">IF(M19=0," ",IF(M19&lt;=4,"Riesgo Bajo",IF(M19&lt;=5,"Riesgo Medio",IF(M19&lt;=7,"Riesgo Alto",IF(M19&lt;=10,"Riesgo Extremo","No Disponible")))))</f>
        <v>Riesgo Bajo</v>
      </c>
      <c r="O19" s="8" t="s">
        <v>135</v>
      </c>
      <c r="P19" s="37" t="s">
        <v>137</v>
      </c>
      <c r="Q19" s="37"/>
      <c r="R19" s="35" t="s">
        <v>89</v>
      </c>
      <c r="S19" s="11" t="str">
        <f t="shared" ref="S19:S20" si="49">IF(R19="Raro","1",IF(R19="Improbable","2",IF(R19="Posible","3",IF(R19="Probable","4",IF(R19="Casi cierto","5","0")))))</f>
        <v>1</v>
      </c>
      <c r="T19" s="35" t="s">
        <v>66</v>
      </c>
      <c r="U19" s="11" t="str">
        <f t="shared" ref="U19" si="50">IF(T19="INSIGNIFICANTE","1",IF(T19="MENOR","2",IF(T19="MODERADO","3",IF(T19="MAYOR","4",IF(T19="CATASTRÓFICO","5","0")))))</f>
        <v>1</v>
      </c>
      <c r="V19" s="11">
        <f t="shared" ref="V19:V20" si="51">S19+U19</f>
        <v>2</v>
      </c>
      <c r="W19" s="11" t="str">
        <f t="shared" ref="W19:W20" si="52">IF(V19=0," ",IF(V19&lt;=4,"Riesgo Bajo",IF(V19&lt;=5,"Riesgo Medio",IF(V19&lt;=7,"Riesgo Alto",IF(V19&lt;=10,"Riesgo Extremo","No Disponible")))))</f>
        <v>Riesgo Bajo</v>
      </c>
      <c r="X19" s="10" t="s">
        <v>100</v>
      </c>
      <c r="Y19" s="8" t="s">
        <v>135</v>
      </c>
      <c r="Z19" s="27" t="s">
        <v>138</v>
      </c>
      <c r="AA19" s="27" t="s">
        <v>139</v>
      </c>
      <c r="AB19" s="8" t="s">
        <v>140</v>
      </c>
      <c r="AC19" s="9" t="s">
        <v>101</v>
      </c>
    </row>
    <row r="20" spans="1:29" ht="83.25" hidden="1">
      <c r="A20" s="34" t="s">
        <v>29</v>
      </c>
      <c r="B20" s="33" t="s">
        <v>35</v>
      </c>
      <c r="C20" s="34" t="s">
        <v>40</v>
      </c>
      <c r="D20" s="34" t="s">
        <v>50</v>
      </c>
      <c r="E20" s="37" t="s">
        <v>158</v>
      </c>
      <c r="F20" s="37"/>
      <c r="G20" s="37" t="s">
        <v>141</v>
      </c>
      <c r="H20" s="37"/>
      <c r="I20" s="35" t="s">
        <v>91</v>
      </c>
      <c r="J20" s="11" t="str">
        <f t="shared" si="45"/>
        <v>3</v>
      </c>
      <c r="K20" s="35" t="s">
        <v>68</v>
      </c>
      <c r="L20" s="11" t="str">
        <f t="shared" si="46"/>
        <v>3</v>
      </c>
      <c r="M20" s="11">
        <f t="shared" si="47"/>
        <v>6</v>
      </c>
      <c r="N20" s="11" t="str">
        <f t="shared" si="48"/>
        <v>Riesgo Alto</v>
      </c>
      <c r="O20" s="8" t="s">
        <v>135</v>
      </c>
      <c r="P20" s="37" t="s">
        <v>185</v>
      </c>
      <c r="Q20" s="37"/>
      <c r="R20" s="35" t="s">
        <v>89</v>
      </c>
      <c r="S20" s="11" t="str">
        <f t="shared" si="49"/>
        <v>1</v>
      </c>
      <c r="T20" s="35" t="s">
        <v>67</v>
      </c>
      <c r="U20" s="11" t="str">
        <f t="shared" ref="U20:U26" si="53">IF(T20="INSIGNIFICANTE","1",IF(T20="MENOR","2",IF(T20="MODERADO","3",IF(T20="MAYOR","4",IF(T20="CATASTRÓFICO","5","0")))))</f>
        <v>2</v>
      </c>
      <c r="V20" s="11">
        <f t="shared" si="51"/>
        <v>3</v>
      </c>
      <c r="W20" s="11" t="str">
        <f t="shared" si="52"/>
        <v>Riesgo Bajo</v>
      </c>
      <c r="X20" s="10" t="s">
        <v>100</v>
      </c>
      <c r="Y20" s="8" t="s">
        <v>135</v>
      </c>
      <c r="Z20" s="27" t="s">
        <v>138</v>
      </c>
      <c r="AA20" s="27" t="s">
        <v>139</v>
      </c>
      <c r="AB20" s="8" t="s">
        <v>140</v>
      </c>
      <c r="AC20" s="9" t="s">
        <v>101</v>
      </c>
    </row>
    <row r="21" spans="1:29" ht="138.75" hidden="1" customHeight="1">
      <c r="A21" s="34" t="s">
        <v>29</v>
      </c>
      <c r="B21" s="33" t="s">
        <v>34</v>
      </c>
      <c r="C21" s="34" t="s">
        <v>39</v>
      </c>
      <c r="D21" s="34" t="s">
        <v>50</v>
      </c>
      <c r="E21" s="37" t="s">
        <v>186</v>
      </c>
      <c r="F21" s="37"/>
      <c r="G21" s="37" t="s">
        <v>149</v>
      </c>
      <c r="H21" s="37"/>
      <c r="I21" s="35" t="s">
        <v>92</v>
      </c>
      <c r="J21" s="11" t="str">
        <f t="shared" ref="J21" si="54">IF(I21="Raro","1",IF(I21="Improbable","2",IF(I21="Posible","3",IF(I21="Probable","4",IF(I21="Casi cierto","5","0")))))</f>
        <v>4</v>
      </c>
      <c r="K21" s="35" t="s">
        <v>67</v>
      </c>
      <c r="L21" s="11" t="str">
        <f t="shared" ref="L21" si="55">IF(K21="INSIGNIFICANTE","1",IF(K21="MENOR","2",IF(K21="MODERADO","3",IF(K21="MAYOR","4",IF(K21="CATASTRÓFICO","5","0")))))</f>
        <v>2</v>
      </c>
      <c r="M21" s="11">
        <f t="shared" ref="M21" si="56">J21+L21</f>
        <v>6</v>
      </c>
      <c r="N21" s="11" t="str">
        <f t="shared" ref="N21" si="57">IF(M21=0," ",IF(M21&lt;=4,"Riesgo Bajo",IF(M21&lt;=5,"Riesgo Medio",IF(M21&lt;=7,"Riesgo Alto",IF(M21&lt;=10,"Riesgo Extremo","No Disponible")))))</f>
        <v>Riesgo Alto</v>
      </c>
      <c r="O21" s="8" t="s">
        <v>135</v>
      </c>
      <c r="P21" s="37" t="s">
        <v>150</v>
      </c>
      <c r="Q21" s="37"/>
      <c r="R21" s="35" t="s">
        <v>90</v>
      </c>
      <c r="S21" s="11" t="str">
        <f t="shared" ref="S21" si="58">IF(R21="Raro","1",IF(R21="Improbable","2",IF(R21="Posible","3",IF(R21="Probable","4",IF(R21="Casi cierto","5","0")))))</f>
        <v>2</v>
      </c>
      <c r="T21" s="35" t="s">
        <v>67</v>
      </c>
      <c r="U21" s="11" t="str">
        <f t="shared" ref="U21" si="59">IF(T21="INSIGNIFICANTE","1",IF(T21="MENOR","2",IF(T21="MODERADO","3",IF(T21="MAYOR","4",IF(T21="CATASTRÓFICO","5","0")))))</f>
        <v>2</v>
      </c>
      <c r="V21" s="11">
        <f t="shared" ref="V21" si="60">S21+U21</f>
        <v>4</v>
      </c>
      <c r="W21" s="11" t="str">
        <f t="shared" ref="W21" si="61">IF(V21=0," ",IF(V21&lt;=4,"Riesgo Bajo",IF(V21&lt;=5,"Riesgo Medio",IF(V21&lt;=7,"Riesgo Alto",IF(V21&lt;=10,"Riesgo Extremo","No Disponible")))))</f>
        <v>Riesgo Bajo</v>
      </c>
      <c r="X21" s="10" t="s">
        <v>100</v>
      </c>
      <c r="Y21" s="8" t="s">
        <v>135</v>
      </c>
      <c r="Z21" s="27" t="s">
        <v>138</v>
      </c>
      <c r="AA21" s="27" t="s">
        <v>151</v>
      </c>
      <c r="AB21" s="8" t="s">
        <v>140</v>
      </c>
      <c r="AC21" s="9" t="s">
        <v>101</v>
      </c>
    </row>
    <row r="22" spans="1:29" ht="114.75">
      <c r="A22" s="34" t="s">
        <v>29</v>
      </c>
      <c r="B22" s="33" t="s">
        <v>34</v>
      </c>
      <c r="C22" s="34" t="s">
        <v>40</v>
      </c>
      <c r="D22" s="34" t="s">
        <v>50</v>
      </c>
      <c r="E22" s="37" t="s">
        <v>166</v>
      </c>
      <c r="F22" s="37"/>
      <c r="G22" s="37" t="s">
        <v>160</v>
      </c>
      <c r="H22" s="37"/>
      <c r="I22" s="35" t="s">
        <v>91</v>
      </c>
      <c r="J22" s="11" t="str">
        <f t="shared" ref="J22" si="62">IF(I22="Raro","1",IF(I22="Improbable","2",IF(I22="Posible","3",IF(I22="Probable","4",IF(I22="Casi cierto","5","0")))))</f>
        <v>3</v>
      </c>
      <c r="K22" s="35" t="s">
        <v>70</v>
      </c>
      <c r="L22" s="11" t="str">
        <f t="shared" ref="L22" si="63">IF(K22="INSIGNIFICANTE","1",IF(K22="MENOR","2",IF(K22="MODERADO","3",IF(K22="MAYOR","4",IF(K22="CATASTRÓFICO","5","0")))))</f>
        <v>5</v>
      </c>
      <c r="M22" s="11">
        <f t="shared" ref="M22" si="64">J22+L22</f>
        <v>8</v>
      </c>
      <c r="N22" s="11" t="str">
        <f t="shared" ref="N22" si="65">IF(M22=0," ",IF(M22&lt;=4,"Riesgo Bajo",IF(M22&lt;=5,"Riesgo Medio",IF(M22&lt;=7,"Riesgo Alto",IF(M22&lt;=10,"Riesgo Extremo","No Disponible")))))</f>
        <v>Riesgo Extremo</v>
      </c>
      <c r="O22" s="8" t="s">
        <v>135</v>
      </c>
      <c r="P22" s="37" t="s">
        <v>180</v>
      </c>
      <c r="Q22" s="37"/>
      <c r="R22" s="35" t="s">
        <v>90</v>
      </c>
      <c r="S22" s="11" t="str">
        <f t="shared" ref="S22" si="66">IF(R22="Raro","1",IF(R22="Improbable","2",IF(R22="Posible","3",IF(R22="Probable","4",IF(R22="Casi cierto","5","0")))))</f>
        <v>2</v>
      </c>
      <c r="T22" s="35" t="s">
        <v>67</v>
      </c>
      <c r="U22" s="11" t="str">
        <f t="shared" ref="U22" si="67">IF(T22="INSIGNIFICANTE","1",IF(T22="MENOR","2",IF(T22="MODERADO","3",IF(T22="MAYOR","4",IF(T22="CATASTRÓFICO","5","0")))))</f>
        <v>2</v>
      </c>
      <c r="V22" s="11">
        <f t="shared" ref="V22" si="68">S22+U22</f>
        <v>4</v>
      </c>
      <c r="W22" s="11" t="str">
        <f t="shared" ref="W22" si="69">IF(V22=0," ",IF(V22&lt;=4,"Riesgo Bajo",IF(V22&lt;=5,"Riesgo Medio",IF(V22&lt;=7,"Riesgo Alto",IF(V22&lt;=10,"Riesgo Extremo","No Disponible")))))</f>
        <v>Riesgo Bajo</v>
      </c>
      <c r="X22" s="10" t="s">
        <v>100</v>
      </c>
      <c r="Y22" s="8" t="s">
        <v>135</v>
      </c>
      <c r="Z22" s="27" t="s">
        <v>152</v>
      </c>
      <c r="AA22" s="27" t="s">
        <v>153</v>
      </c>
      <c r="AB22" s="8" t="s">
        <v>181</v>
      </c>
      <c r="AC22" s="9" t="s">
        <v>101</v>
      </c>
    </row>
    <row r="23" spans="1:29" ht="83.25">
      <c r="A23" s="34" t="s">
        <v>29</v>
      </c>
      <c r="B23" s="33" t="s">
        <v>34</v>
      </c>
      <c r="C23" s="34" t="s">
        <v>42</v>
      </c>
      <c r="D23" s="34" t="s">
        <v>50</v>
      </c>
      <c r="E23" s="37" t="s">
        <v>159</v>
      </c>
      <c r="F23" s="37"/>
      <c r="G23" s="37" t="s">
        <v>168</v>
      </c>
      <c r="H23" s="37"/>
      <c r="I23" s="35" t="s">
        <v>91</v>
      </c>
      <c r="J23" s="11" t="str">
        <f t="shared" ref="J23" si="70">IF(I23="Raro","1",IF(I23="Improbable","2",IF(I23="Posible","3",IF(I23="Probable","4",IF(I23="Casi cierto","5","0")))))</f>
        <v>3</v>
      </c>
      <c r="K23" s="35" t="s">
        <v>67</v>
      </c>
      <c r="L23" s="11" t="str">
        <f t="shared" ref="L23" si="71">IF(K23="INSIGNIFICANTE","1",IF(K23="MENOR","2",IF(K23="MODERADO","3",IF(K23="MAYOR","4",IF(K23="CATASTRÓFICO","5","0")))))</f>
        <v>2</v>
      </c>
      <c r="M23" s="11">
        <f t="shared" ref="M23" si="72">J23+L23</f>
        <v>5</v>
      </c>
      <c r="N23" s="11" t="str">
        <f t="shared" ref="N23" si="73">IF(M23=0," ",IF(M23&lt;=4,"Riesgo Bajo",IF(M23&lt;=5,"Riesgo Medio",IF(M23&lt;=7,"Riesgo Alto",IF(M23&lt;=10,"Riesgo Extremo","No Disponible")))))</f>
        <v>Riesgo Medio</v>
      </c>
      <c r="O23" s="8" t="s">
        <v>135</v>
      </c>
      <c r="P23" s="37" t="s">
        <v>142</v>
      </c>
      <c r="Q23" s="37"/>
      <c r="R23" s="35" t="s">
        <v>89</v>
      </c>
      <c r="S23" s="11" t="str">
        <f t="shared" ref="S23" si="74">IF(R23="Raro","1",IF(R23="Improbable","2",IF(R23="Posible","3",IF(R23="Probable","4",IF(R23="Casi cierto","5","0")))))</f>
        <v>1</v>
      </c>
      <c r="T23" s="35" t="s">
        <v>67</v>
      </c>
      <c r="U23" s="11" t="str">
        <f t="shared" si="53"/>
        <v>2</v>
      </c>
      <c r="V23" s="11">
        <f t="shared" ref="V23" si="75">S23+U23</f>
        <v>3</v>
      </c>
      <c r="W23" s="11" t="str">
        <f t="shared" ref="W23" si="76">IF(V23=0," ",IF(V23&lt;=4,"Riesgo Bajo",IF(V23&lt;=5,"Riesgo Medio",IF(V23&lt;=7,"Riesgo Alto",IF(V23&lt;=10,"Riesgo Extremo","No Disponible")))))</f>
        <v>Riesgo Bajo</v>
      </c>
      <c r="X23" s="10" t="s">
        <v>100</v>
      </c>
      <c r="Y23" s="8" t="s">
        <v>135</v>
      </c>
      <c r="Z23" s="27" t="s">
        <v>143</v>
      </c>
      <c r="AA23" s="27" t="s">
        <v>125</v>
      </c>
      <c r="AB23" s="8" t="s">
        <v>129</v>
      </c>
      <c r="AC23" s="9" t="s">
        <v>101</v>
      </c>
    </row>
    <row r="24" spans="1:29" ht="102">
      <c r="A24" s="34" t="s">
        <v>29</v>
      </c>
      <c r="B24" s="33" t="s">
        <v>35</v>
      </c>
      <c r="C24" s="34" t="s">
        <v>40</v>
      </c>
      <c r="D24" s="34" t="s">
        <v>48</v>
      </c>
      <c r="E24" s="37" t="s">
        <v>161</v>
      </c>
      <c r="F24" s="37"/>
      <c r="G24" s="37" t="s">
        <v>148</v>
      </c>
      <c r="H24" s="37"/>
      <c r="I24" s="35" t="s">
        <v>92</v>
      </c>
      <c r="J24" s="11" t="str">
        <f t="shared" ref="J24" si="77">IF(I24="Raro","1",IF(I24="Improbable","2",IF(I24="Posible","3",IF(I24="Probable","4",IF(I24="Casi cierto","5","0")))))</f>
        <v>4</v>
      </c>
      <c r="K24" s="35" t="s">
        <v>69</v>
      </c>
      <c r="L24" s="11" t="str">
        <f t="shared" ref="L24" si="78">IF(K24="INSIGNIFICANTE","1",IF(K24="MENOR","2",IF(K24="MODERADO","3",IF(K24="MAYOR","4",IF(K24="CATASTRÓFICO","5","0")))))</f>
        <v>4</v>
      </c>
      <c r="M24" s="11">
        <f t="shared" ref="M24" si="79">J24+L24</f>
        <v>8</v>
      </c>
      <c r="N24" s="11" t="str">
        <f t="shared" ref="N24" si="80">IF(M24=0," ",IF(M24&lt;=4,"Riesgo Bajo",IF(M24&lt;=5,"Riesgo Medio",IF(M24&lt;=7,"Riesgo Alto",IF(M24&lt;=10,"Riesgo Extremo","No Disponible")))))</f>
        <v>Riesgo Extremo</v>
      </c>
      <c r="O24" s="8" t="s">
        <v>102</v>
      </c>
      <c r="P24" s="37" t="s">
        <v>182</v>
      </c>
      <c r="Q24" s="37"/>
      <c r="R24" s="35" t="s">
        <v>91</v>
      </c>
      <c r="S24" s="11" t="str">
        <f t="shared" ref="S24" si="81">IF(R24="Raro","1",IF(R24="Improbable","2",IF(R24="Posible","3",IF(R24="Probable","4",IF(R24="Casi cierto","5","0")))))</f>
        <v>3</v>
      </c>
      <c r="T24" s="35" t="s">
        <v>67</v>
      </c>
      <c r="U24" s="11" t="str">
        <f t="shared" ref="U24" si="82">IF(T24="INSIGNIFICANTE","1",IF(T24="MENOR","2",IF(T24="MODERADO","3",IF(T24="MAYOR","4",IF(T24="CATASTRÓFICO","5","0")))))</f>
        <v>2</v>
      </c>
      <c r="V24" s="11">
        <f t="shared" ref="V24" si="83">S24+U24</f>
        <v>5</v>
      </c>
      <c r="W24" s="11" t="str">
        <f t="shared" ref="W24" si="84">IF(V24=0," ",IF(V24&lt;=4,"Riesgo Bajo",IF(V24&lt;=5,"Riesgo Medio",IF(V24&lt;=7,"Riesgo Alto",IF(V24&lt;=10,"Riesgo Extremo","No Disponible")))))</f>
        <v>Riesgo Medio</v>
      </c>
      <c r="X24" s="10" t="s">
        <v>100</v>
      </c>
      <c r="Y24" s="8" t="s">
        <v>135</v>
      </c>
      <c r="Z24" s="27" t="s">
        <v>183</v>
      </c>
      <c r="AA24" s="27" t="s">
        <v>139</v>
      </c>
      <c r="AB24" s="8" t="s">
        <v>184</v>
      </c>
      <c r="AC24" s="9" t="s">
        <v>101</v>
      </c>
    </row>
    <row r="25" spans="1:29" ht="106.5" customHeight="1">
      <c r="A25" s="34" t="s">
        <v>29</v>
      </c>
      <c r="B25" s="33" t="s">
        <v>34</v>
      </c>
      <c r="C25" s="34" t="s">
        <v>42</v>
      </c>
      <c r="D25" s="34" t="s">
        <v>50</v>
      </c>
      <c r="E25" s="37" t="s">
        <v>162</v>
      </c>
      <c r="F25" s="37"/>
      <c r="G25" s="37" t="s">
        <v>163</v>
      </c>
      <c r="H25" s="37"/>
      <c r="I25" s="35" t="s">
        <v>90</v>
      </c>
      <c r="J25" s="11" t="str">
        <f t="shared" ref="J25" si="85">IF(I25="Raro","1",IF(I25="Improbable","2",IF(I25="Posible","3",IF(I25="Probable","4",IF(I25="Casi cierto","5","0")))))</f>
        <v>2</v>
      </c>
      <c r="K25" s="35" t="s">
        <v>67</v>
      </c>
      <c r="L25" s="11" t="str">
        <f t="shared" ref="L25" si="86">IF(K25="INSIGNIFICANTE","1",IF(K25="MENOR","2",IF(K25="MODERADO","3",IF(K25="MAYOR","4",IF(K25="CATASTRÓFICO","5","0")))))</f>
        <v>2</v>
      </c>
      <c r="M25" s="11">
        <f t="shared" ref="M25" si="87">J25+L25</f>
        <v>4</v>
      </c>
      <c r="N25" s="11" t="str">
        <f t="shared" ref="N25" si="88">IF(M25=0," ",IF(M25&lt;=4,"Riesgo Bajo",IF(M25&lt;=5,"Riesgo Medio",IF(M25&lt;=7,"Riesgo Alto",IF(M25&lt;=10,"Riesgo Extremo","No Disponible")))))</f>
        <v>Riesgo Bajo</v>
      </c>
      <c r="O25" s="8" t="s">
        <v>135</v>
      </c>
      <c r="P25" s="37" t="s">
        <v>144</v>
      </c>
      <c r="Q25" s="37"/>
      <c r="R25" s="35" t="s">
        <v>89</v>
      </c>
      <c r="S25" s="11" t="str">
        <f t="shared" ref="S25" si="89">IF(R25="Raro","1",IF(R25="Improbable","2",IF(R25="Posible","3",IF(R25="Probable","4",IF(R25="Casi cierto","5","0")))))</f>
        <v>1</v>
      </c>
      <c r="T25" s="35" t="s">
        <v>67</v>
      </c>
      <c r="U25" s="11" t="str">
        <f t="shared" si="53"/>
        <v>2</v>
      </c>
      <c r="V25" s="11">
        <f t="shared" ref="V25" si="90">S25+U25</f>
        <v>3</v>
      </c>
      <c r="W25" s="11" t="str">
        <f t="shared" ref="W25" si="91">IF(V25=0," ",IF(V25&lt;=4,"Riesgo Bajo",IF(V25&lt;=5,"Riesgo Medio",IF(V25&lt;=7,"Riesgo Alto",IF(V25&lt;=10,"Riesgo Extremo","No Disponible")))))</f>
        <v>Riesgo Bajo</v>
      </c>
      <c r="X25" s="10" t="s">
        <v>100</v>
      </c>
      <c r="Y25" s="8" t="s">
        <v>135</v>
      </c>
      <c r="Z25" s="27" t="s">
        <v>145</v>
      </c>
      <c r="AA25" s="27" t="s">
        <v>125</v>
      </c>
      <c r="AB25" s="8" t="s">
        <v>146</v>
      </c>
      <c r="AC25" s="9" t="s">
        <v>101</v>
      </c>
    </row>
    <row r="26" spans="1:29" ht="83.25">
      <c r="A26" s="34" t="s">
        <v>29</v>
      </c>
      <c r="B26" s="33" t="s">
        <v>35</v>
      </c>
      <c r="C26" s="34" t="s">
        <v>42</v>
      </c>
      <c r="D26" s="34" t="s">
        <v>50</v>
      </c>
      <c r="E26" s="37" t="s">
        <v>165</v>
      </c>
      <c r="F26" s="37"/>
      <c r="G26" s="37" t="s">
        <v>164</v>
      </c>
      <c r="H26" s="37"/>
      <c r="I26" s="35" t="s">
        <v>92</v>
      </c>
      <c r="J26" s="11" t="str">
        <f t="shared" ref="J26" si="92">IF(I26="Raro","1",IF(I26="Improbable","2",IF(I26="Posible","3",IF(I26="Probable","4",IF(I26="Casi cierto","5","0")))))</f>
        <v>4</v>
      </c>
      <c r="K26" s="35" t="s">
        <v>68</v>
      </c>
      <c r="L26" s="11" t="str">
        <f t="shared" ref="L26" si="93">IF(K26="INSIGNIFICANTE","1",IF(K26="MENOR","2",IF(K26="MODERADO","3",IF(K26="MAYOR","4",IF(K26="CATASTRÓFICO","5","0")))))</f>
        <v>3</v>
      </c>
      <c r="M26" s="11">
        <f t="shared" ref="M26" si="94">J26+L26</f>
        <v>7</v>
      </c>
      <c r="N26" s="11" t="str">
        <f t="shared" ref="N26" si="95">IF(M26=0," ",IF(M26&lt;=4,"Riesgo Bajo",IF(M26&lt;=5,"Riesgo Medio",IF(M26&lt;=7,"Riesgo Alto",IF(M26&lt;=10,"Riesgo Extremo","No Disponible")))))</f>
        <v>Riesgo Alto</v>
      </c>
      <c r="O26" s="8" t="s">
        <v>102</v>
      </c>
      <c r="P26" s="37" t="s">
        <v>147</v>
      </c>
      <c r="Q26" s="37"/>
      <c r="R26" s="35" t="s">
        <v>90</v>
      </c>
      <c r="S26" s="11" t="str">
        <f t="shared" ref="S26" si="96">IF(R26="Raro","1",IF(R26="Improbable","2",IF(R26="Posible","3",IF(R26="Probable","4",IF(R26="Casi cierto","5","0")))))</f>
        <v>2</v>
      </c>
      <c r="T26" s="35" t="s">
        <v>67</v>
      </c>
      <c r="U26" s="11" t="str">
        <f t="shared" si="53"/>
        <v>2</v>
      </c>
      <c r="V26" s="11">
        <f t="shared" ref="V26" si="97">S26+U26</f>
        <v>4</v>
      </c>
      <c r="W26" s="11" t="str">
        <f t="shared" ref="W26" si="98">IF(V26=0," ",IF(V26&lt;=4,"Riesgo Bajo",IF(V26&lt;=5,"Riesgo Medio",IF(V26&lt;=7,"Riesgo Alto",IF(V26&lt;=10,"Riesgo Extremo","No Disponible")))))</f>
        <v>Riesgo Bajo</v>
      </c>
      <c r="X26" s="10" t="s">
        <v>100</v>
      </c>
      <c r="Y26" s="8" t="s">
        <v>135</v>
      </c>
      <c r="Z26" s="27" t="s">
        <v>143</v>
      </c>
      <c r="AA26" s="27" t="s">
        <v>125</v>
      </c>
      <c r="AB26" s="8" t="s">
        <v>129</v>
      </c>
      <c r="AC26" s="9" t="s">
        <v>101</v>
      </c>
    </row>
    <row r="27" spans="1:29" ht="166.5" customHeight="1">
      <c r="A27" s="34" t="s">
        <v>29</v>
      </c>
      <c r="B27" s="33" t="s">
        <v>35</v>
      </c>
      <c r="C27" s="34" t="s">
        <v>41</v>
      </c>
      <c r="D27" s="34" t="s">
        <v>52</v>
      </c>
      <c r="E27" s="37" t="s">
        <v>187</v>
      </c>
      <c r="F27" s="37"/>
      <c r="G27" s="37" t="s">
        <v>188</v>
      </c>
      <c r="H27" s="37"/>
      <c r="I27" s="35" t="s">
        <v>91</v>
      </c>
      <c r="J27" s="11" t="str">
        <f t="shared" ref="J27" si="99">IF(I27="Raro","1",IF(I27="Improbable","2",IF(I27="Posible","3",IF(I27="Probable","4",IF(I27="Casi cierto","5","0")))))</f>
        <v>3</v>
      </c>
      <c r="K27" s="35" t="s">
        <v>68</v>
      </c>
      <c r="L27" s="11" t="str">
        <f t="shared" ref="L27" si="100">IF(K27="INSIGNIFICANTE","1",IF(K27="MENOR","2",IF(K27="MODERADO","3",IF(K27="MAYOR","4",IF(K27="CATASTRÓFICO","5","0")))))</f>
        <v>3</v>
      </c>
      <c r="M27" s="11">
        <f t="shared" ref="M27" si="101">J27+L27</f>
        <v>6</v>
      </c>
      <c r="N27" s="11" t="str">
        <f t="shared" ref="N27" si="102">IF(M27=0," ",IF(M27&lt;=4,"Riesgo Bajo",IF(M27&lt;=5,"Riesgo Medio",IF(M27&lt;=7,"Riesgo Alto",IF(M27&lt;=10,"Riesgo Extremo","No Disponible")))))</f>
        <v>Riesgo Alto</v>
      </c>
      <c r="O27" s="8" t="s">
        <v>135</v>
      </c>
      <c r="P27" s="37" t="s">
        <v>189</v>
      </c>
      <c r="Q27" s="37"/>
      <c r="R27" s="35" t="s">
        <v>90</v>
      </c>
      <c r="S27" s="11" t="str">
        <f t="shared" ref="S27" si="103">IF(R27="Raro","1",IF(R27="Improbable","2",IF(R27="Posible","3",IF(R27="Probable","4",IF(R27="Casi cierto","5","0")))))</f>
        <v>2</v>
      </c>
      <c r="T27" s="35" t="s">
        <v>67</v>
      </c>
      <c r="U27" s="11" t="str">
        <f t="shared" ref="U27" si="104">IF(T27="INSIGNIFICANTE","1",IF(T27="MENOR","2",IF(T27="MODERADO","3",IF(T27="MAYOR","4",IF(T27="CATASTRÓFICO","5","0")))))</f>
        <v>2</v>
      </c>
      <c r="V27" s="11">
        <f t="shared" ref="V27" si="105">S27+U27</f>
        <v>4</v>
      </c>
      <c r="W27" s="11" t="str">
        <f t="shared" ref="W27" si="106">IF(V27=0," ",IF(V27&lt;=4,"Riesgo Bajo",IF(V27&lt;=5,"Riesgo Medio",IF(V27&lt;=7,"Riesgo Alto",IF(V27&lt;=10,"Riesgo Extremo","No Disponible")))))</f>
        <v>Riesgo Bajo</v>
      </c>
      <c r="X27" s="10" t="s">
        <v>100</v>
      </c>
      <c r="Y27" s="8" t="s">
        <v>135</v>
      </c>
      <c r="Z27" s="27" t="s">
        <v>154</v>
      </c>
      <c r="AA27" s="27" t="s">
        <v>190</v>
      </c>
      <c r="AB27" s="8" t="s">
        <v>155</v>
      </c>
      <c r="AC27" s="9" t="s">
        <v>101</v>
      </c>
    </row>
    <row r="29" spans="1:29">
      <c r="I29" s="1"/>
      <c r="P29" s="1"/>
      <c r="W29" s="1"/>
    </row>
    <row r="30" spans="1:29">
      <c r="I30" s="1"/>
      <c r="P30" s="1"/>
      <c r="W30" s="1"/>
    </row>
    <row r="31" spans="1:29" s="16" customFormat="1">
      <c r="A31" s="19"/>
      <c r="B31" s="15"/>
      <c r="C31" s="15"/>
      <c r="D31" s="15"/>
      <c r="E31" s="31"/>
      <c r="F31" s="31"/>
      <c r="I31" s="19"/>
      <c r="P31" s="19"/>
      <c r="W31" s="19"/>
      <c r="AB31" s="15"/>
      <c r="AC31" s="15"/>
    </row>
    <row r="32" spans="1:29">
      <c r="A32" s="14"/>
      <c r="I32" s="14"/>
      <c r="P32" s="14"/>
      <c r="W32" s="14"/>
    </row>
    <row r="33" spans="4:4">
      <c r="D33" s="29"/>
    </row>
  </sheetData>
  <autoFilter ref="A8:AC27"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80">
    <mergeCell ref="E18:F18"/>
    <mergeCell ref="G18:H18"/>
    <mergeCell ref="P18:Q18"/>
    <mergeCell ref="E20:F20"/>
    <mergeCell ref="G20:H20"/>
    <mergeCell ref="E19:F19"/>
    <mergeCell ref="G19:H19"/>
    <mergeCell ref="P19:Q19"/>
    <mergeCell ref="P20:Q20"/>
    <mergeCell ref="E15:F15"/>
    <mergeCell ref="G15:H15"/>
    <mergeCell ref="P15:Q15"/>
    <mergeCell ref="E17:F17"/>
    <mergeCell ref="G17:H17"/>
    <mergeCell ref="P17:Q17"/>
    <mergeCell ref="O8:O9"/>
    <mergeCell ref="I8:J9"/>
    <mergeCell ref="K8:L9"/>
    <mergeCell ref="P8:Q9"/>
    <mergeCell ref="E12:F12"/>
    <mergeCell ref="G12:H12"/>
    <mergeCell ref="E14:F14"/>
    <mergeCell ref="G14:H14"/>
    <mergeCell ref="P14:Q14"/>
    <mergeCell ref="E13:F13"/>
    <mergeCell ref="G13:H13"/>
    <mergeCell ref="P13:Q13"/>
    <mergeCell ref="E23:F23"/>
    <mergeCell ref="G23:H23"/>
    <mergeCell ref="P23:Q23"/>
    <mergeCell ref="E21:F21"/>
    <mergeCell ref="G21:H21"/>
    <mergeCell ref="P21:Q21"/>
    <mergeCell ref="E22:F22"/>
    <mergeCell ref="G22:H22"/>
    <mergeCell ref="P22:Q22"/>
    <mergeCell ref="AA8:AA9"/>
    <mergeCell ref="G8:H9"/>
    <mergeCell ref="M8:M9"/>
    <mergeCell ref="P12:Q12"/>
    <mergeCell ref="E10:F10"/>
    <mergeCell ref="G10:H10"/>
    <mergeCell ref="P10:Q10"/>
    <mergeCell ref="E11:F11"/>
    <mergeCell ref="G11:H11"/>
    <mergeCell ref="P11:Q11"/>
    <mergeCell ref="Z8:Z9"/>
    <mergeCell ref="T9:U9"/>
    <mergeCell ref="R8:W8"/>
    <mergeCell ref="X8:X9"/>
    <mergeCell ref="Y8:Y9"/>
    <mergeCell ref="N8:N9"/>
    <mergeCell ref="H1:AC2"/>
    <mergeCell ref="H3:AC4"/>
    <mergeCell ref="E16:F16"/>
    <mergeCell ref="G16:H16"/>
    <mergeCell ref="P16:Q16"/>
    <mergeCell ref="G7:N7"/>
    <mergeCell ref="A1:G4"/>
    <mergeCell ref="A7:F7"/>
    <mergeCell ref="O7:AC7"/>
    <mergeCell ref="A8:A9"/>
    <mergeCell ref="B8:B9"/>
    <mergeCell ref="C8:C9"/>
    <mergeCell ref="D8:D9"/>
    <mergeCell ref="E8:F9"/>
    <mergeCell ref="AB8:AC8"/>
    <mergeCell ref="R9:S9"/>
    <mergeCell ref="E27:F27"/>
    <mergeCell ref="G27:H27"/>
    <mergeCell ref="P27:Q27"/>
    <mergeCell ref="E24:F24"/>
    <mergeCell ref="G24:H24"/>
    <mergeCell ref="P24:Q24"/>
    <mergeCell ref="E25:F25"/>
    <mergeCell ref="G25:H25"/>
    <mergeCell ref="P25:Q25"/>
    <mergeCell ref="E26:F26"/>
    <mergeCell ref="G26:H26"/>
    <mergeCell ref="P26:Q26"/>
  </mergeCells>
  <conditionalFormatting sqref="N10:N27 W10:W27">
    <cfRule type="containsText" dxfId="3" priority="41" stopIfTrue="1" operator="containsText" text="Riesgo Extremo">
      <formula>NOT(ISERROR(SEARCH("Riesgo Extremo",N10)))</formula>
    </cfRule>
    <cfRule type="containsText" priority="42" stopIfTrue="1" operator="containsText" text="Riesgo Extremo">
      <formula>NOT(ISERROR(SEARCH("Riesgo Extremo",N10)))</formula>
    </cfRule>
    <cfRule type="containsText" dxfId="2" priority="43" stopIfTrue="1" operator="containsText" text="Riesgo Alto">
      <formula>NOT(ISERROR(SEARCH("Riesgo Alto",N10)))</formula>
    </cfRule>
    <cfRule type="containsText" dxfId="1" priority="44" stopIfTrue="1" operator="containsText" text="Riesgo Medio">
      <formula>NOT(ISERROR(SEARCH("Riesgo Medio",N10)))</formula>
    </cfRule>
    <cfRule type="containsText" dxfId="0" priority="4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6"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A11 A13:A27</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B11 B13:B27</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D11 D13:D27</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R11 I10:I27 R13:R27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T11 K10:K11 K13:K27 T13:T27</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C10:C11 C13:C27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78" t="s">
        <v>7</v>
      </c>
      <c r="B1" s="78"/>
    </row>
    <row r="2" spans="1:2" ht="18.75">
      <c r="A2" s="17"/>
      <c r="B2" s="18"/>
    </row>
    <row r="3" spans="1:2" ht="18.75">
      <c r="A3" s="78" t="s">
        <v>8</v>
      </c>
      <c r="B3" s="78"/>
    </row>
    <row r="4" spans="1:2" ht="18.75">
      <c r="A4" s="17"/>
      <c r="B4" s="18"/>
    </row>
    <row r="5" spans="1:2" ht="18.75">
      <c r="A5" s="78" t="s">
        <v>96</v>
      </c>
      <c r="B5" s="78"/>
    </row>
    <row r="7" spans="1:2" ht="15.75" thickBot="1"/>
    <row r="8" spans="1:2">
      <c r="A8" s="72" t="s">
        <v>28</v>
      </c>
      <c r="B8" s="73"/>
    </row>
    <row r="9" spans="1:2" ht="30">
      <c r="A9" s="20" t="s">
        <v>29</v>
      </c>
      <c r="B9" s="21" t="s">
        <v>31</v>
      </c>
    </row>
    <row r="10" spans="1:2" ht="15.75" thickBot="1">
      <c r="A10" s="22" t="s">
        <v>30</v>
      </c>
      <c r="B10" s="23" t="s">
        <v>32</v>
      </c>
    </row>
    <row r="12" spans="1:2" ht="15.75" thickBot="1"/>
    <row r="13" spans="1:2">
      <c r="A13" s="72" t="s">
        <v>33</v>
      </c>
      <c r="B13" s="73"/>
    </row>
    <row r="14" spans="1:2">
      <c r="A14" s="20" t="s">
        <v>34</v>
      </c>
      <c r="B14" s="21" t="s">
        <v>36</v>
      </c>
    </row>
    <row r="15" spans="1:2" ht="30.75" thickBot="1">
      <c r="A15" s="22" t="s">
        <v>35</v>
      </c>
      <c r="B15" s="23" t="s">
        <v>37</v>
      </c>
    </row>
    <row r="16" spans="1:2" ht="15.75" thickBot="1"/>
    <row r="17" spans="1:2">
      <c r="A17" s="72" t="s">
        <v>38</v>
      </c>
      <c r="B17" s="73"/>
    </row>
    <row r="18" spans="1:2" ht="240">
      <c r="A18" s="20" t="s">
        <v>39</v>
      </c>
      <c r="B18" s="21" t="s">
        <v>43</v>
      </c>
    </row>
    <row r="19" spans="1:2" ht="135">
      <c r="A19" s="20" t="s">
        <v>40</v>
      </c>
      <c r="B19" s="21" t="s">
        <v>44</v>
      </c>
    </row>
    <row r="20" spans="1:2" ht="165">
      <c r="A20" s="20" t="s">
        <v>41</v>
      </c>
      <c r="B20" s="21" t="s">
        <v>45</v>
      </c>
    </row>
    <row r="21" spans="1:2" ht="120">
      <c r="A21" s="20" t="s">
        <v>42</v>
      </c>
      <c r="B21" s="21" t="s">
        <v>46</v>
      </c>
    </row>
    <row r="22" spans="1:2" ht="15.75" thickBot="1">
      <c r="A22" s="22" t="s">
        <v>94</v>
      </c>
      <c r="B22" s="23" t="s">
        <v>95</v>
      </c>
    </row>
    <row r="24" spans="1:2">
      <c r="A24" s="74" t="s">
        <v>47</v>
      </c>
      <c r="B24" s="74"/>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2" t="s">
        <v>64</v>
      </c>
      <c r="B36" s="73"/>
    </row>
    <row r="37" spans="1:3">
      <c r="A37" s="24" t="s">
        <v>89</v>
      </c>
      <c r="B37" s="21" t="s">
        <v>84</v>
      </c>
    </row>
    <row r="38" spans="1:3">
      <c r="A38" s="24" t="s">
        <v>90</v>
      </c>
      <c r="B38" s="21" t="s">
        <v>85</v>
      </c>
    </row>
    <row r="39" spans="1:3">
      <c r="A39" s="24" t="s">
        <v>91</v>
      </c>
      <c r="B39" s="21" t="s">
        <v>86</v>
      </c>
    </row>
    <row r="40" spans="1:3">
      <c r="A40" s="24" t="s">
        <v>92</v>
      </c>
      <c r="B40" s="21" t="s">
        <v>87</v>
      </c>
    </row>
    <row r="41" spans="1:3" ht="15.75" thickBot="1">
      <c r="A41" s="25" t="s">
        <v>93</v>
      </c>
      <c r="B41" s="23" t="s">
        <v>88</v>
      </c>
    </row>
    <row r="42" spans="1:3">
      <c r="A42" s="7"/>
    </row>
    <row r="43" spans="1:3" ht="15.75" thickBot="1"/>
    <row r="44" spans="1:3">
      <c r="A44" s="72" t="s">
        <v>65</v>
      </c>
      <c r="B44" s="73"/>
    </row>
    <row r="45" spans="1:3" ht="30" customHeight="1">
      <c r="A45" s="75" t="s">
        <v>66</v>
      </c>
      <c r="B45" s="21" t="s">
        <v>72</v>
      </c>
      <c r="C45" s="26" t="s">
        <v>80</v>
      </c>
    </row>
    <row r="46" spans="1:3" ht="30" customHeight="1">
      <c r="A46" s="77"/>
      <c r="B46" s="21" t="s">
        <v>75</v>
      </c>
      <c r="C46" s="26" t="s">
        <v>74</v>
      </c>
    </row>
    <row r="47" spans="1:3" ht="30" customHeight="1">
      <c r="A47" s="75" t="s">
        <v>67</v>
      </c>
      <c r="B47" s="21" t="s">
        <v>81</v>
      </c>
      <c r="C47" s="26" t="s">
        <v>80</v>
      </c>
    </row>
    <row r="48" spans="1:3" ht="30" customHeight="1">
      <c r="A48" s="77"/>
      <c r="B48" s="21" t="s">
        <v>76</v>
      </c>
      <c r="C48" s="26" t="s">
        <v>74</v>
      </c>
    </row>
    <row r="49" spans="1:3" ht="30" customHeight="1">
      <c r="A49" s="75" t="s">
        <v>68</v>
      </c>
      <c r="B49" s="21" t="s">
        <v>82</v>
      </c>
      <c r="C49" s="26" t="s">
        <v>80</v>
      </c>
    </row>
    <row r="50" spans="1:3" ht="30" customHeight="1">
      <c r="A50" s="77"/>
      <c r="B50" s="21" t="s">
        <v>77</v>
      </c>
      <c r="C50" s="26" t="s">
        <v>74</v>
      </c>
    </row>
    <row r="51" spans="1:3" ht="30" customHeight="1">
      <c r="A51" s="75" t="s">
        <v>69</v>
      </c>
      <c r="B51" s="21" t="s">
        <v>73</v>
      </c>
      <c r="C51" s="26" t="s">
        <v>80</v>
      </c>
    </row>
    <row r="52" spans="1:3" ht="30" customHeight="1">
      <c r="A52" s="77"/>
      <c r="B52" s="21" t="s">
        <v>78</v>
      </c>
      <c r="C52" s="26" t="s">
        <v>74</v>
      </c>
    </row>
    <row r="53" spans="1:3" ht="30" customHeight="1">
      <c r="A53" s="75" t="s">
        <v>70</v>
      </c>
      <c r="B53" s="21" t="s">
        <v>83</v>
      </c>
      <c r="C53" s="26" t="s">
        <v>80</v>
      </c>
    </row>
    <row r="54" spans="1:3" ht="30" customHeight="1" thickBot="1">
      <c r="A54" s="76"/>
      <c r="B54" s="23" t="s">
        <v>79</v>
      </c>
      <c r="C54" s="26"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2026-10-27T23:32:57Z</dcterms:modified>
</cp:coreProperties>
</file>