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dadConstanzaVarga\Downloads\Proceso MiC-0045-DRSR-2026 Mto de Subestaciones\"/>
    </mc:Choice>
  </mc:AlternateContent>
  <xr:revisionPtr revIDLastSave="0" documentId="13_ncr:1_{24367366-AE43-4BA3-93B8-84FF5C6417FE}" xr6:coauthVersionLast="36" xr6:coauthVersionMax="47" xr10:uidLastSave="{00000000-0000-0000-0000-000000000000}"/>
  <bookViews>
    <workbookView xWindow="0" yWindow="0" windowWidth="28800" windowHeight="12105" tabRatio="906" firstSheet="1" activeTab="1" xr2:uid="{00000000-000D-0000-FFFF-FFFF00000000}"/>
  </bookViews>
  <sheets>
    <sheet name="PROPUESTA ECONOMICA(Proponente)" sheetId="269" state="hidden" r:id="rId1"/>
    <sheet name="PROPUESTA ECONOMICA (Proponent)" sheetId="270" r:id="rId2"/>
    <sheet name="INDICAR CÓDIGO DEL ITEM DE PAGO" sheetId="268" r:id="rId3"/>
  </sheets>
  <definedNames>
    <definedName name="\0">#REF!</definedName>
    <definedName name="\00">#REF!</definedName>
    <definedName name="\a" localSheetId="2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 localSheetId="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 localSheetId="2">#REF!</definedName>
    <definedName name="_____MA2">#REF!</definedName>
    <definedName name="_____OCD1">#REF!</definedName>
    <definedName name="_____OCI1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 localSheetId="2">#REF!</definedName>
    <definedName name="____MA2">#REF!</definedName>
    <definedName name="____OCD1">#REF!</definedName>
    <definedName name="____OCI1">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#REF!</definedName>
    <definedName name="___OCI1">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#REF!</definedName>
    <definedName name="__mun2">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 localSheetId="2">#REF!</definedName>
    <definedName name="_APU221">#REF!</definedName>
    <definedName name="_APU465" localSheetId="0">#REF!</definedName>
    <definedName name="_APU465">#REF!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1" hidden="1">'PROPUESTA ECONOMICA (Proponent)'!$I$11:$I$45</definedName>
    <definedName name="_xlnm._FilterDatabase" localSheetId="0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1">#REF!</definedName>
    <definedName name="A_impresión_IM" localSheetId="2">#REF!</definedName>
    <definedName name="A_impresión_IM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 localSheetId="2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0">#REF!</definedName>
    <definedName name="APU">#REF!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1">'PROPUESTA ECONOMICA (Proponent)'!$B$1:$L$63</definedName>
    <definedName name="_xlnm.Print_Area" localSheetId="0">'PROPUESTA ECONOMICA(Proponente)'!$A$1:$M$61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 localSheetId="2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#REF!,#REF!,#REF!,#REF!,#REF!,#REF!,#REF!,#REF!,#REF!,#REF!,#REF!,#REF!,#REF!,#REF!,#REF!,#REF!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T">#REF!</definedName>
    <definedName name="ccto210" localSheetId="2">#REF!</definedName>
    <definedName name="ccto210">#REF!</definedName>
    <definedName name="cd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#REF!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#REF!</definedName>
    <definedName name="costo2" hidden="1">#REF!</definedName>
    <definedName name="COSTODIRECTO" localSheetId="2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#REF!</definedName>
    <definedName name="CTRPAG">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 localSheetId="2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2">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#REF!</definedName>
    <definedName name="equipo">#REF!</definedName>
    <definedName name="EQUIPO1">#REF!</definedName>
    <definedName name="EQUIPOS" localSheetId="2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#REF!</definedName>
    <definedName name="Excel_BuiltIn_Print_Titles_10">#REF!</definedName>
    <definedName name="Excel_BuiltIn_Print_Titles_11" localSheetId="2">#REF!</definedName>
    <definedName name="Excel_BuiltIn_Print_Titles_11">#REF!</definedName>
    <definedName name="Excel_BuiltIn_Print_Titles_12" localSheetId="2">#REF!</definedName>
    <definedName name="Excel_BuiltIn_Print_Titles_12">#REF!</definedName>
    <definedName name="Excel_BuiltIn_Print_Titles_13" localSheetId="2">#REF!</definedName>
    <definedName name="Excel_BuiltIn_Print_Titles_13">#REF!</definedName>
    <definedName name="Excel_BuiltIn_Print_Titles_14" localSheetId="2">#REF!</definedName>
    <definedName name="Excel_BuiltIn_Print_Titles_14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#REF!</definedName>
    <definedName name="Excel_BuiltIn_Print_Titles_19">#REF!</definedName>
    <definedName name="Excel_BuiltIn_Print_Titles_20" localSheetId="2">#REF!</definedName>
    <definedName name="Excel_BuiltIn_Print_Titles_20">#REF!</definedName>
    <definedName name="Excel_BuiltIn_Print_Titles_21" localSheetId="2">#REF!</definedName>
    <definedName name="Excel_BuiltIn_Print_Titles_21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#REF!</definedName>
    <definedName name="Excel_BuiltIn_Print_Titles_5">#REF!</definedName>
    <definedName name="Excel_BuiltIn_Print_Titles_5_XX" localSheetId="2">#REF!</definedName>
    <definedName name="Excel_BuiltIn_Print_Titles_5_XX">#REF!</definedName>
    <definedName name="Excel_BuiltIn_Print_Titles_6" localSheetId="2">#REF!</definedName>
    <definedName name="Excel_BuiltIn_Print_Titles_6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 localSheetId="0">#REF!</definedName>
    <definedName name="FareWellStmnt">#REF!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 localSheetId="2">#REF!</definedName>
    <definedName name="fer">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 localSheetId="2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">'INDICAR CÓDIGO DEL ITEM DE PAGO'!ERR</definedName>
    <definedName name="ID">[0]!ERR</definedName>
    <definedName name="IF" localSheetId="2">#REF!</definedName>
    <definedName name="IF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 localSheetId="2">#REF!</definedName>
    <definedName name="LICITACION">#REF!</definedName>
    <definedName name="LINEA" localSheetId="2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#REF!</definedName>
    <definedName name="lun">#REF!</definedName>
    <definedName name="lv">#REF!</definedName>
    <definedName name="m">#REF!</definedName>
    <definedName name="MA" localSheetId="2">#REF!</definedName>
    <definedName name="MA">#REF!</definedName>
    <definedName name="MACR">#REF!</definedName>
    <definedName name="MACRDEL">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#REF!</definedName>
    <definedName name="MAQUINAR">#REF!</definedName>
    <definedName name="mar" localSheetId="2">#REF!</definedName>
    <definedName name="mar">#REF!</definedName>
    <definedName name="MARCO_H">#REF!</definedName>
    <definedName name="marina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2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#REF!,#REF!,#REF!,#REF!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2">#REF!</definedName>
    <definedName name="Q">#REF!</definedName>
    <definedName name="Q_actual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#REF!</definedName>
    <definedName name="RESU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#REF!</definedName>
    <definedName name="SALID1">#REF!</definedName>
    <definedName name="SalMinimo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#REF!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#REF!</definedName>
    <definedName name="SISISIS" localSheetId="2">'INDICAR CÓDIGO DEL ITEM DE PAGO'!ERR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1" hidden="1">'PROPUESTA ECONOMICA (Proponent)'!$K$47</definedName>
    <definedName name="solver_adj" localSheetId="0" hidden="1">'PROPUESTA ECONOMICA(Proponente)'!$K$42</definedName>
    <definedName name="solver_cvg" localSheetId="2" hidden="1">0.0001</definedName>
    <definedName name="solver_cvg" localSheetId="1" hidden="1">0.0001</definedName>
    <definedName name="solver_cvg" localSheetId="0" hidden="1">0.0001</definedName>
    <definedName name="solver_drv" localSheetId="2" hidden="1">1</definedName>
    <definedName name="solver_drv" localSheetId="1" hidden="1">1</definedName>
    <definedName name="solver_drv" localSheetId="0" hidden="1">1</definedName>
    <definedName name="solver_est" localSheetId="2" hidden="1">1</definedName>
    <definedName name="solver_est" localSheetId="1" hidden="1">1</definedName>
    <definedName name="solver_est" localSheetId="0" hidden="1">1</definedName>
    <definedName name="solver_itr" localSheetId="2" hidden="1">100</definedName>
    <definedName name="solver_itr" localSheetId="1" hidden="1">100</definedName>
    <definedName name="solver_itr" localSheetId="0" hidden="1">100</definedName>
    <definedName name="solver_lhs1" localSheetId="2" hidden="1">'INDICAR CÓDIGO DEL ITEM DE PAGO'!#REF!</definedName>
    <definedName name="solver_lhs1" localSheetId="1" hidden="1">'PROPUESTA ECONOMICA (Proponent)'!$K$59</definedName>
    <definedName name="solver_lhs1" localSheetId="0" hidden="1">'PROPUESTA ECONOMICA(Proponente)'!$K$54</definedName>
    <definedName name="solver_lin" localSheetId="2" hidden="1">2</definedName>
    <definedName name="solver_lin" localSheetId="1" hidden="1">2</definedName>
    <definedName name="solver_lin" localSheetId="0" hidden="1">2</definedName>
    <definedName name="solver_neg" localSheetId="2" hidden="1">2</definedName>
    <definedName name="solver_neg" localSheetId="1" hidden="1">2</definedName>
    <definedName name="solver_neg" localSheetId="0" hidden="1">2</definedName>
    <definedName name="solver_num" localSheetId="2" hidden="1">1</definedName>
    <definedName name="solver_num" localSheetId="1" hidden="1">1</definedName>
    <definedName name="solver_num" localSheetId="0" hidden="1">1</definedName>
    <definedName name="solver_nwt" localSheetId="2" hidden="1">1</definedName>
    <definedName name="solver_nwt" localSheetId="1" hidden="1">1</definedName>
    <definedName name="solver_nwt" localSheetId="0" hidden="1">1</definedName>
    <definedName name="solver_opt" localSheetId="2" hidden="1">'INDICAR CÓDIGO DEL ITEM DE PAGO'!#REF!</definedName>
    <definedName name="solver_opt" localSheetId="1" hidden="1">'PROPUESTA ECONOMICA (Proponent)'!$K$59</definedName>
    <definedName name="solver_opt" localSheetId="0" hidden="1">'PROPUESTA ECONOMICA(Proponente)'!$K$54</definedName>
    <definedName name="solver_pre" localSheetId="2" hidden="1">0.000001</definedName>
    <definedName name="solver_pre" localSheetId="1" hidden="1">0.000001</definedName>
    <definedName name="solver_pre" localSheetId="0" hidden="1">0.000001</definedName>
    <definedName name="solver_rel1" localSheetId="2" hidden="1">2</definedName>
    <definedName name="solver_rel1" localSheetId="1" hidden="1">2</definedName>
    <definedName name="solver_rel1" localSheetId="0" hidden="1">2</definedName>
    <definedName name="solver_rhs1" localSheetId="2" hidden="1">'INDICAR CÓDIGO DEL ITEM DE PAGO'!#REF!</definedName>
    <definedName name="solver_rhs1" localSheetId="1" hidden="1">'PROPUESTA ECONOMICA (Proponent)'!$K$60</definedName>
    <definedName name="solver_rhs1" localSheetId="0" hidden="1">'PROPUESTA ECONOMICA(Proponente)'!$K$55</definedName>
    <definedName name="solver_scl" localSheetId="2" hidden="1">2</definedName>
    <definedName name="solver_scl" localSheetId="1" hidden="1">2</definedName>
    <definedName name="solver_scl" localSheetId="0" hidden="1">2</definedName>
    <definedName name="solver_sho" localSheetId="2" hidden="1">2</definedName>
    <definedName name="solver_sho" localSheetId="1" hidden="1">2</definedName>
    <definedName name="solver_sho" localSheetId="0" hidden="1">2</definedName>
    <definedName name="solver_tim" localSheetId="2" hidden="1">100</definedName>
    <definedName name="solver_tim" localSheetId="1" hidden="1">100</definedName>
    <definedName name="solver_tim" localSheetId="0" hidden="1">100</definedName>
    <definedName name="solver_tol" localSheetId="2" hidden="1">0.05</definedName>
    <definedName name="solver_tol" localSheetId="1" hidden="1">0.05</definedName>
    <definedName name="solver_tol" localSheetId="0" hidden="1">0.05</definedName>
    <definedName name="solver_typ" localSheetId="2" hidden="1">3</definedName>
    <definedName name="solver_typ" localSheetId="1" hidden="1">3</definedName>
    <definedName name="solver_typ" localSheetId="0" hidden="1">3</definedName>
    <definedName name="solver_val" localSheetId="2" hidden="1">490454</definedName>
    <definedName name="solver_val" localSheetId="1" hidden="1">63899000000</definedName>
    <definedName name="solver_val" localSheetId="0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 localSheetId="2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2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 localSheetId="2">#REF!</definedName>
    <definedName name="TRAT">#REF!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 localSheetId="2">#REF!</definedName>
    <definedName name="Unitarios">#REF!</definedName>
    <definedName name="unj" hidden="1">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>#REF!</definedName>
    <definedName name="wedw">#REF!</definedName>
    <definedName name="WEFWE" localSheetId="2">#REF!</definedName>
    <definedName name="WEFWE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#REF!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270" l="1"/>
  <c r="K18" i="270"/>
  <c r="K17" i="270"/>
  <c r="K16" i="270"/>
  <c r="K15" i="270"/>
  <c r="K89" i="270" l="1"/>
  <c r="K88" i="270"/>
  <c r="K87" i="270"/>
  <c r="K84" i="270"/>
  <c r="K83" i="270"/>
  <c r="K82" i="270"/>
  <c r="K81" i="270"/>
  <c r="K80" i="270"/>
  <c r="K79" i="270"/>
  <c r="K78" i="270"/>
  <c r="K77" i="270"/>
  <c r="K74" i="270"/>
  <c r="K73" i="270"/>
  <c r="K72" i="270"/>
  <c r="K71" i="270"/>
  <c r="K68" i="270"/>
  <c r="K67" i="270"/>
  <c r="K69" i="270" s="1"/>
  <c r="K61" i="270"/>
  <c r="K40" i="270"/>
  <c r="K39" i="270"/>
  <c r="K38" i="270"/>
  <c r="K35" i="270"/>
  <c r="K34" i="270"/>
  <c r="K33" i="270"/>
  <c r="K32" i="270"/>
  <c r="K31" i="270"/>
  <c r="K30" i="270"/>
  <c r="K29" i="270"/>
  <c r="K28" i="270"/>
  <c r="K25" i="270"/>
  <c r="K24" i="270"/>
  <c r="K23" i="270"/>
  <c r="K22" i="270"/>
  <c r="K26" i="270" s="1"/>
  <c r="K14" i="270"/>
  <c r="K20" i="270" s="1"/>
  <c r="M63" i="268"/>
  <c r="M64" i="268"/>
  <c r="M62" i="268"/>
  <c r="K41" i="270" l="1"/>
  <c r="K90" i="270"/>
  <c r="K85" i="270"/>
  <c r="K75" i="270"/>
  <c r="K94" i="270" s="1"/>
  <c r="K36" i="270"/>
  <c r="K45" i="270" l="1"/>
  <c r="K50" i="270" s="1"/>
  <c r="K54" i="270" s="1"/>
  <c r="K95" i="270"/>
</calcChain>
</file>

<file path=xl/sharedStrings.xml><?xml version="1.0" encoding="utf-8"?>
<sst xmlns="http://schemas.openxmlformats.org/spreadsheetml/2006/main" count="184" uniqueCount="108">
  <si>
    <t>Formulario 1 - Propuesta económica  - Documento tipo de mínima cuantía de obra pública de infraestructura social</t>
  </si>
  <si>
    <t>Versión: 1 de 21 de agosto de 2025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</si>
  <si>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</si>
  <si>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</si>
  <si>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</si>
  <si>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</si>
  <si>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</si>
  <si>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</si>
  <si>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</si>
  <si>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</si>
  <si>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</si>
  <si>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</si>
  <si>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</si>
  <si>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</si>
  <si>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</si>
  <si>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</si>
  <si>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</si>
  <si>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</si>
  <si>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</si>
  <si>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</si>
  <si>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</si>
  <si>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</si>
  <si>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</si>
  <si>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</si>
  <si>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</si>
  <si>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</si>
  <si>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</si>
  <si>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</si>
  <si>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</si>
  <si>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</si>
  <si>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</si>
  <si>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</si>
  <si>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</si>
  <si>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</si>
  <si>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</si>
  <si>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</si>
  <si>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</si>
  <si>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</si>
  <si>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</si>
  <si>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</si>
  <si>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</si>
  <si>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</si>
  <si>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</si>
  <si>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</si>
  <si>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</si>
  <si>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</si>
  <si>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</si>
  <si>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</si>
  <si>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</si>
  <si>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</si>
  <si>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</si>
  <si>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</si>
  <si>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</si>
  <si>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</si>
  <si>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</si>
  <si>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</si>
  <si>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</si>
  <si>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</si>
  <si>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</si>
  <si>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</si>
  <si>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</si>
  <si>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</si>
  <si>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</si>
  <si>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</si>
  <si>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</si>
  <si>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</si>
  <si>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</si>
  <si>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</si>
  <si>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</si>
  <si>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</si>
  <si>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</si>
  <si>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</si>
  <si>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</si>
  <si>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</si>
  <si>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</si>
  <si>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</si>
  <si>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</si>
  <si>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</si>
  <si>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</si>
  <si>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</si>
  <si>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</si>
  <si>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</si>
  <si>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</si>
  <si>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</si>
  <si>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</si>
  <si>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</si>
  <si>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</si>
  <si>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</si>
  <si>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</si>
  <si>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</si>
  <si>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unidad</t>
  </si>
  <si>
    <t>PRUEBAS DE ESTANQUEIDAD</t>
  </si>
  <si>
    <t xml:space="preserve">Prueba de estanqueidad a 110% de la presión de trabajo. Inspección visual, corrección de fugas en conexiones roscadas, limpieza de polvo y verificación integridad mecánica de tubería (170 metros) 5 líneas (Aire, Helio, Hidrogeno, Nitrógeno, Hidrógeno) y (tubería  (90 metros)  una (1) línea (argón) </t>
  </si>
  <si>
    <t>Prueba de estanqueidad a 110% de la presión de trabajo. Inspección visual, corrección de fugas en conexiones roscadas, limpieza de polco y verificación integridad mecánica de tubería (20 metros) – 4 líneas (Hidrogeno, Nitrógeno, aire y Helio)</t>
  </si>
  <si>
    <t>GB</t>
  </si>
  <si>
    <t xml:space="preserve">SUBTOTAL PRUEBAS  </t>
  </si>
  <si>
    <t xml:space="preserve">VALOR UNITARIO INCLUIDO IVA, y demás impuestos, tasas y contribuciones de ley a los que haya lugar, costos directos e indirectos </t>
  </si>
  <si>
    <t xml:space="preserve">VALOR TOTAL INCLUIDO IVA, y demás impuestos, tasas y contribuciones de ley a los que haya lugar, costos directos e indirectos                                 </t>
  </si>
  <si>
    <t>VALOR UNITARIO
Incluido AIU e IVA sobre la Utilidad</t>
  </si>
  <si>
    <t xml:space="preserve">VALOR TOTAL 
Incluido AIU e IVA sobre la Utilidad                           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</si>
  <si>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IVA sobre la Utilidad</t>
    </r>
  </si>
  <si>
    <r>
      <t xml:space="preserve">MANTENIMIENTO DE SUBESTACIÓN DE 112.5 KVA UNIDAD BASICA DE PALMIRA
•	</t>
    </r>
    <r>
      <rPr>
        <sz val="10"/>
        <rFont val="Verdana"/>
        <family val="2"/>
      </rPr>
      <t xml:space="preserve">Programación con el operador de red apertura y cierre de circuitos de media tensión (Circuito principal).
•	Desenergización.
•	Limpieza general (interior y exterior).
•	Cambio, suministro e instalación de kit de empaquetadura del trasformador que incluye: escotilla o visor de nivel, electrodos de media tensión (DPS), electrodos de baja tensión entre ellas la placa del neutro y las tapas.
•	Ajuste de terminales en alta y baja tensión del transformador y seccionador.
•	Limpieza del Seccionador y transformador.
•	Cambio y suministro de 110 galones de aceite dieléctrico inhibido tipo II (Libre de PCBS, uso industrial para transformadores)
•	Mantenimiento tablero de transferencia automática y tableros de relés (ajustes, verificación de tiempos de transferencia).
•	Mantenimiento tableros (General, principal, auxiliares y Ajuste de breakers).
•	Desulfuración de terminales en general.
•	Energización.
•	Prueba de aislamiento de los devanados del transformador.
•	Resistencia óhmica y prueba de transformación.
•	Terminaleado en puntos requeridos de acople a interruptores.
•	Mantenimiento de banco de condensadores (Datos reales de la entrega del factor de potencia y ajustes)
•	Pruebas de operación
•	Prueba de malla a tierra.
•	Puesta en marcha  </t>
    </r>
  </si>
  <si>
    <r>
      <rPr>
        <b/>
        <sz val="10"/>
        <rFont val="Verdana"/>
        <family val="2"/>
      </rPr>
      <t>MANTENIMIENTO PLANTA DE EMERGENCIA DE 156 KVA MARCA POWER INK MODELO GMP 125C6 UNIDAD BASICA DE PALMIRA</t>
    </r>
    <r>
      <rPr>
        <sz val="10"/>
        <rFont val="Verdana"/>
        <family val="2"/>
      </rPr>
      <t xml:space="preserve">
•	Limpieza general.
•	Cambio de pre filtro aceite motor
•	Revisión de lubricación y correcta limpieza del equipo
•	Cambio de aceite y elementos filtrantes de aceite, aire y combustible
•	Cambio de manquera para Combustible (Si se requiere)
•	Cambio de manqueras del circuito de refrigeración (Si se requiere)
•	Revisar - Cambio de las bandas y tensión en las correas del alternador 
•	Revisión – cambio de correa del ventilador
•	Revisión y corrección de fugas
•	Revisión de refrigerante, aplicar y completar.
•	Lavada de radiador con desincrustante.
•	Mantenimiento Tanque de Combustible
•	Mantenimiento del Motor Eléctrico de Arranque y Alternador
•	Revisión de bomba de inyección que este correctamente si se presenta alguna avería se debe reparar.
•	Suministro e Instalación de 2 Baterías 27 AD-1000
•	Revisión y anulación de ruido y vibraciones que se presenten
•	Revisión de batería y cargador de batería medición de voltaje
•	Ajuste del motor y generador.
•	Revisión de tablero de encendido y cableado interno si presenta fallas corregir.
•	Revisión de transferencia automática, tablero de control
•	Puesta en marcha y prueba en vacío sin carga y con carga de transferencia de planta a subestación.</t>
    </r>
  </si>
  <si>
    <r>
      <t xml:space="preserve">MANTENIMIENTO PLANTA DE EMERGENCIA DE 25 KVA UNIDAD BASICA DE BUENAVENTURA
•	</t>
    </r>
    <r>
      <rPr>
        <sz val="10"/>
        <rFont val="Verdana"/>
        <family val="2"/>
      </rPr>
      <t>Cambio de pre filtro aceite motor
•	Revisión de lubricación y correcta limpieza del equipo
•	Cambio de aceite y elementos filtrantes de aceite, aire y combustible
•	Cambio de manquera para Combustible (Si se requiere)
•	Cambio de manqueras del circuito de refrigeración (Si se requiere)
•	Revisar - Cambio de las bandas y tensión en las correas del alternador 
•	Revisión – cambio de correa del ventilador
•	Cambio de tapa de radiador (Si se requiere)
•	Mantenimiento panel del Radiador
•	Revisión y corrección de fugas
•	Revisión de refrigerante, aplicar y completar.
•	Lavada de radiador con desincrustante.
•	Mantenimiento Tanque de Combustible
•	Cambio de Acumuladores
•	Revisión de bomba de inyección para su correcto funcionamiento si se presenta alguna avería se debe reparar.
•	Cambio de empaquetaduras
•	Mantenimiento del Motor Eléctrico de Arranque y Alternador
•	Revisión y anulación de ruido y vibraciones que se presenten
•	Revisión de batería y cargador de batería medición de voltaje
•	Cambio y reparación de empaquetaduras
•	Suministro e Instalación de 2 Baterías 4DT-1400
•	Ajuste de controlador electrónico marca IMPERIUM 1 PRO Voltaje 220Vac / 440Vac con terminales de conexión en: CONECTOR DE RED y CONECTOR DE GENERADOR de la transferencia eléctrica en forma automática. 
•	Programación de pantalla electrónica de mando Depp Sea DSE6120 MKII Auto Main, o cambio reparación de la misma si presenta alguna falla o avería.
•	Ajuste del motor y generador.
•	Revisión de tablero de encendido y cableado interno si presenta fallas corregir.
•	Revisión y ajuste de conexiones eléctricas 
•	Revisión de transferencia automática, tablero de control
•	Prueba en vacío sin carga y con carga de transferencia de planta a subestación
•	Cambio de rodamiento de alternador principal 
•	Puesta en marcha con Prueba en vacío sin carga y con carga de transferencia de forma automática de planta a subestación</t>
    </r>
  </si>
  <si>
    <r>
      <t>MANTENIMIENTO PLANTA DE EMERGENCIA DE 150 KVA MARCA MODASA – MOTOR PERKINS - UNIDAD BASICA DE TULUA</t>
    </r>
    <r>
      <rPr>
        <sz val="10"/>
        <rFont val="Verdana"/>
        <family val="2"/>
      </rPr>
      <t xml:space="preserve">
•	Limpieza general.
•	Cambio de pre filtro aceite motor
•	Revisión de lubricación y correcta limpieza del equipo
•	Cambio de aceite y elementos filtrantes de aceite, aire y combustible
•	Cambio de manquera para Combustible (Si se requiere)
•	Cambio de manqueras del circuito de refrigeración (Si se requiere)
•	Revisar - Cambio de las bandas y tensión en las correas del alternador 
•	Revisión – cambio de correa del ventilador
•	Cambio de tapa de radiador (Si se requiere)
•	Revisión y corrección de fugas
•	Revisión de refrigerante, aplicar y completar.
•	Lavada de radiador con desincrustante.
•	Mantenimiento Tanque de Combustible
•	Revisión de bomba de inyección para su buen funcionamiento si se presenta alguna avería se debe reparar.
•	Mantenimiento del Motor Eléctrico de Arranque y Alternador
•	Cambio y reparación de empaquetaduras
•	Mantenimiento preventivo de los dos contactores eléctrico motorizado Ref. NC2-330 Amperios de VAC 220 – 240 / 50 / 60HZ con puntos auxiliares de conexión 4NA + 4NC.
•	Suministro e Instalación de 2 Baterías 27 AD-1000
•	Revisión y anulación de ruido y vibraciones que se presenten
•	Revisión de batería y cargador de batería medición de voltaje
•	Ajuste del motor y generador.
•	Revisión de tablero de encendido y cableado interno si presenta fallas corregir.
•	Revisión y ajuste de conexiones eléctricas 
•	Revisión de transferencia automática, tablero de control
•	Puesta en marcha con Prueba en vacío sin carga y con carga de transferencia de forma automática de planta a subestación</t>
    </r>
  </si>
  <si>
    <r>
      <t>MANTENIMIENTO PLANTA DE EMERGENCIA DE 150 KVA - UNIDAD BASICA DE POPAYAN</t>
    </r>
    <r>
      <rPr>
        <sz val="10"/>
        <rFont val="Verdana"/>
        <family val="2"/>
      </rPr>
      <t xml:space="preserve">
•	Limpieza general.
•	Cambio de aceite y elementos filtrantes de aceite, aire y combustible
•	Cambio de manquera para Combustible
•	Cambio de manqueras del circuito de refrigeración
•	Cambio de las bandas del motor
•	Cambio de tanque de expansión del radiador
•	Cambio de tapa de radiador
•	Mantenimiento panel del Radiador
•	Cambio de Tanque del Radiador
•	Lavada de radiador con desincrustante.
•	Mantenimiento Tanque de Combustible
•	Cambio de Acumuladores
•	Mantenimiento preventivo de 2 Contactores eléctricos de VAC 220 – 240 / 100 HP / 300 – 400 Amperios con puntos auxiliares de conexión.
•	Mantenimiento del Motor Eléctrico de Arranque y Alternador
•	Ajuste del motor y generador.
•	Revisión y ajuste de conexiones eléctricas
•	Revisión de filtros
•	Revisión y corrección de fugas
•	Revisión de transferencia automática, tablero de control
•	Prueba en vacío y con carga de transferencia de planta a subestación
•	Cambio de rodamiento de alternador principal 
•	Puesta en marcha con Prueba en vacío sin carga y con carga de transferencia de forma automática de planta a subestación</t>
    </r>
  </si>
  <si>
    <r>
      <t>MANTENIMIENTO PLANTA DE EMERGENCIA DE 100 KVA MARCA POWER GEN– MODEL SLG224G1 - UNIDAD BASICA DE TUMACO</t>
    </r>
    <r>
      <rPr>
        <sz val="10"/>
        <rFont val="Verdana"/>
        <family val="2"/>
      </rPr>
      <t xml:space="preserve">
•	Limpieza general.
•	Cambio de pre filtro aceite motor
•	Revisión de lubricación y correcta limpieza del equipo
•	Cambio de aceite y elementos filtrantes de aceite, aire y combustible
•	Suministro y aplicación de aproximadamente 110 galones de ACPM, al tanque interno de la plata de emergencia.
•	Cambio de manquera para Combustible (Si se requiere)
•	Cambio de manqueras del circuito de refrigeración (Si se requiere)
•	Revisar - Cambio de las bandas y tensión en las correas del alternador 
•	Revisión – cambio de correa del ventilador
•	Cambio de tapa de radiador (Si se requiere)
•	Revisión y corrección de fugas
•	Revisión de refrigerante, aplicar y completar.
•	Lavada de radiador con desincrustante.
•	Mantenimiento Tanque de Combustible
•	Mantenimiento del Motor Eléctrico de Arranque y Alternador
•	Suministro e Instalación de 2 Baterías 27 AD-1000 
•	Revisión y anulación de ruido y vibraciones que se presenten
•	Revisión de batería y cargador de batería medición de voltaje
•	Revisión de bomba de inyección para su buen funcionamiento si se presenta alguna avería se debe reparar.
•	Cambio y reparación de empaquetaduras
•	Ajuste del motor y generador.
•	Revisión de tablero de encendido y cableado interno si presenta fallas corregir.
•	Revisión y ajuste de conexiones eléctricas 
•	Revisión de transferencia automática, tablero de control 
•	Puesta en marcha con Prueba en vacío sin carga y con carga de transferencia de forma automática de planta a subestación.</t>
    </r>
  </si>
  <si>
    <t>MANTENIMIENTO PREVENTIVO Y CORRECTIVO DE LAS PLANTAS ELÉCTRICAS DE EMERGENCIA Y DE LAS SUBESTACIONES ELÉCTRICAS DE LA REGIONAL SUROCCIDENTE CON SUMINISTRO DE REPUESTOS DEL INSTITUTO NACIONAL DE MEDICINA LEGAL Y CIENCIAS FORENSES.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</si>
</sst>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15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9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0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4" fontId="45" fillId="0" borderId="25" xfId="39" applyNumberFormat="1" applyFont="1" applyBorder="1" applyAlignment="1">
      <alignment vertical="center" wrapText="1"/>
    </xf>
    <xf numFmtId="0" fontId="45" fillId="0" borderId="32" xfId="73" applyFont="1" applyBorder="1" applyAlignment="1">
      <alignment horizontal="center" vertical="center"/>
    </xf>
    <xf numFmtId="0" fontId="45" fillId="0" borderId="29" xfId="74" applyFont="1" applyBorder="1" applyAlignment="1">
      <alignment horizontal="center" vertical="center"/>
    </xf>
    <xf numFmtId="0" fontId="39" fillId="0" borderId="29" xfId="74" applyFont="1" applyBorder="1" applyAlignment="1">
      <alignment horizontal="left" vertical="center" wrapText="1"/>
    </xf>
    <xf numFmtId="0" fontId="39" fillId="0" borderId="29" xfId="74" applyFont="1" applyBorder="1" applyAlignment="1">
      <alignment horizontal="center" vertical="center"/>
    </xf>
    <xf numFmtId="4" fontId="45" fillId="0" borderId="29" xfId="39" applyNumberFormat="1" applyFont="1" applyBorder="1" applyAlignment="1">
      <alignment vertical="center" wrapText="1"/>
    </xf>
    <xf numFmtId="167" fontId="45" fillId="0" borderId="29" xfId="62" applyNumberFormat="1" applyFont="1" applyBorder="1" applyAlignment="1">
      <alignment horizontal="right" vertical="center" wrapText="1"/>
    </xf>
    <xf numFmtId="0" fontId="45" fillId="0" borderId="48" xfId="73" applyFont="1" applyBorder="1" applyAlignment="1">
      <alignment horizontal="center" vertical="center"/>
    </xf>
    <xf numFmtId="0" fontId="45" fillId="0" borderId="20" xfId="74" applyFont="1" applyBorder="1" applyAlignment="1">
      <alignment horizontal="center" vertical="center"/>
    </xf>
    <xf numFmtId="0" fontId="39" fillId="0" borderId="20" xfId="74" applyFont="1" applyBorder="1" applyAlignment="1">
      <alignment horizontal="left" vertical="center" wrapText="1"/>
    </xf>
    <xf numFmtId="0" fontId="39" fillId="0" borderId="20" xfId="74" applyFont="1" applyBorder="1" applyAlignment="1">
      <alignment horizontal="center" vertical="center"/>
    </xf>
    <xf numFmtId="4" fontId="45" fillId="0" borderId="20" xfId="39" applyNumberFormat="1" applyFont="1" applyBorder="1" applyAlignment="1">
      <alignment vertical="center" wrapText="1"/>
    </xf>
    <xf numFmtId="167" fontId="45" fillId="0" borderId="20" xfId="62" applyNumberFormat="1" applyFont="1" applyBorder="1" applyAlignment="1">
      <alignment horizontal="right" vertical="center" wrapText="1"/>
    </xf>
    <xf numFmtId="167" fontId="45" fillId="0" borderId="42" xfId="62" applyNumberFormat="1" applyFont="1" applyBorder="1" applyAlignment="1">
      <alignment horizontal="right" vertical="center" wrapText="1"/>
    </xf>
    <xf numFmtId="0" fontId="47" fillId="24" borderId="58" xfId="73" applyFont="1" applyFill="1" applyBorder="1" applyAlignment="1">
      <alignment vertical="center"/>
    </xf>
    <xf numFmtId="0" fontId="45" fillId="0" borderId="0" xfId="89" applyFont="1" applyAlignment="1">
      <alignment horizontal="left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8" fillId="24" borderId="41" xfId="73" applyFont="1" applyFill="1" applyBorder="1" applyAlignment="1">
      <alignment horizontal="right" vertical="center"/>
    </xf>
    <xf numFmtId="0" fontId="48" fillId="24" borderId="43" xfId="73" applyFont="1" applyFill="1" applyBorder="1" applyAlignment="1">
      <alignment horizontal="right" vertical="center"/>
    </xf>
    <xf numFmtId="0" fontId="48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left" vertical="center"/>
    </xf>
    <xf numFmtId="0" fontId="47" fillId="24" borderId="43" xfId="73" applyFont="1" applyFill="1" applyBorder="1" applyAlignment="1">
      <alignment horizontal="left" vertical="center"/>
    </xf>
    <xf numFmtId="0" fontId="42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6" fillId="26" borderId="0" xfId="89" applyFont="1" applyFill="1" applyAlignment="1">
      <alignment horizontal="center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4" fontId="41" fillId="25" borderId="29" xfId="73" applyNumberFormat="1" applyFont="1" applyFill="1" applyBorder="1" applyAlignment="1">
      <alignment horizontal="center" vertical="center" wrapText="1"/>
    </xf>
    <xf numFmtId="4" fontId="41" fillId="25" borderId="35" xfId="73" applyNumberFormat="1" applyFont="1" applyFill="1" applyBorder="1" applyAlignment="1">
      <alignment horizontal="center" vertic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39" fillId="26" borderId="33" xfId="130" applyFont="1" applyFill="1" applyBorder="1" applyAlignment="1">
      <alignment vertical="center" wrapText="1"/>
    </xf>
    <xf numFmtId="0" fontId="47" fillId="24" borderId="13" xfId="73" applyFont="1" applyFill="1" applyBorder="1" applyAlignment="1">
      <alignment horizontal="left" vertical="center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51" fillId="0" borderId="29" xfId="135" applyFont="1" applyBorder="1" applyAlignment="1">
      <alignment horizontal="left" vertical="center" wrapText="1"/>
    </xf>
    <xf numFmtId="0" fontId="39" fillId="0" borderId="29" xfId="135" applyFont="1" applyBorder="1" applyAlignment="1">
      <alignment horizontal="center" vertical="center"/>
    </xf>
    <xf numFmtId="4" fontId="39" fillId="0" borderId="29" xfId="39" applyNumberFormat="1" applyFont="1" applyBorder="1" applyAlignment="1">
      <alignment horizontal="center" vertical="center" wrapText="1"/>
    </xf>
    <xf numFmtId="0" fontId="50" fillId="0" borderId="18" xfId="135" applyFont="1" applyBorder="1" applyAlignment="1">
      <alignment horizontal="left" vertical="center" wrapText="1"/>
    </xf>
    <xf numFmtId="0" fontId="39" fillId="0" borderId="18" xfId="135" applyFont="1" applyBorder="1" applyAlignment="1">
      <alignment horizontal="center" vertical="center"/>
    </xf>
    <xf numFmtId="4" fontId="39" fillId="0" borderId="18" xfId="39" applyNumberFormat="1" applyFont="1" applyBorder="1" applyAlignment="1">
      <alignment horizontal="center" vertical="center" wrapText="1"/>
    </xf>
    <xf numFmtId="0" fontId="51" fillId="0" borderId="18" xfId="135" applyFont="1" applyBorder="1" applyAlignment="1">
      <alignment horizontal="left" vertical="center" wrapText="1"/>
    </xf>
    <xf numFmtId="0" fontId="51" fillId="0" borderId="20" xfId="135" applyFont="1" applyBorder="1" applyAlignment="1">
      <alignment horizontal="left" vertical="center" wrapText="1"/>
    </xf>
    <xf numFmtId="0" fontId="39" fillId="0" borderId="20" xfId="135" applyFont="1" applyBorder="1" applyAlignment="1">
      <alignment horizontal="center" vertical="center"/>
    </xf>
    <xf numFmtId="4" fontId="39" fillId="0" borderId="20" xfId="39" applyNumberFormat="1" applyFont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center" vertical="center" wrapText="1"/>
    </xf>
    <xf numFmtId="0" fontId="41" fillId="24" borderId="43" xfId="73" applyFont="1" applyFill="1" applyBorder="1" applyAlignment="1">
      <alignment horizontal="center" vertical="center" wrapText="1"/>
    </xf>
    <xf numFmtId="0" fontId="41" fillId="24" borderId="44" xfId="73" applyFont="1" applyFill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55" zoomScaleNormal="100" zoomScaleSheetLayoutView="55" zoomScalePageLayoutView="91" workbookViewId="0">
      <selection activeCell="A58" sqref="A58:XFD61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41" t="s">
        <v>0</v>
      </c>
      <c r="C1" s="241"/>
      <c r="D1" s="241"/>
      <c r="E1" s="241"/>
      <c r="F1" s="241"/>
      <c r="G1" s="241"/>
    </row>
    <row r="2" spans="1:13">
      <c r="B2" s="241" t="s">
        <v>1</v>
      </c>
      <c r="C2" s="241"/>
      <c r="D2" s="241"/>
      <c r="E2" s="241"/>
      <c r="F2" s="241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6" t="s">
        <v>2</v>
      </c>
      <c r="D5" s="256"/>
      <c r="E5" s="256"/>
      <c r="F5" s="256"/>
      <c r="G5" s="256"/>
      <c r="H5" s="256"/>
      <c r="I5" s="256"/>
      <c r="J5" s="256"/>
      <c r="K5" s="256"/>
      <c r="L5" s="120"/>
      <c r="M5" s="113"/>
    </row>
    <row r="6" spans="1:13" ht="15.75" thickBot="1">
      <c r="A6" s="113"/>
      <c r="B6" s="119"/>
      <c r="C6" s="257" t="s">
        <v>29</v>
      </c>
      <c r="D6" s="257"/>
      <c r="E6" s="257"/>
      <c r="F6" s="257"/>
      <c r="G6" s="257"/>
      <c r="H6" s="257"/>
      <c r="I6" s="257"/>
      <c r="J6" s="257"/>
      <c r="K6" s="257"/>
      <c r="L6" s="120"/>
      <c r="M6" s="113"/>
    </row>
    <row r="7" spans="1:13" s="124" customFormat="1" ht="16.5" customHeight="1">
      <c r="A7" s="121"/>
      <c r="B7" s="122"/>
      <c r="C7" s="258" t="s">
        <v>30</v>
      </c>
      <c r="D7" s="259"/>
      <c r="E7" s="259"/>
      <c r="F7" s="259"/>
      <c r="G7" s="259"/>
      <c r="H7" s="259"/>
      <c r="I7" s="259"/>
      <c r="J7" s="259"/>
      <c r="K7" s="260"/>
      <c r="L7" s="123"/>
      <c r="M7" s="121"/>
    </row>
    <row r="8" spans="1:13" ht="33.75" customHeight="1" thickBot="1">
      <c r="A8" s="113"/>
      <c r="B8" s="125"/>
      <c r="C8" s="261"/>
      <c r="D8" s="262"/>
      <c r="E8" s="262"/>
      <c r="F8" s="262"/>
      <c r="G8" s="262"/>
      <c r="H8" s="262"/>
      <c r="I8" s="262"/>
      <c r="J8" s="262"/>
      <c r="K8" s="263"/>
      <c r="L8" s="120"/>
      <c r="M8" s="113"/>
    </row>
    <row r="9" spans="1:13" ht="34.5" customHeight="1">
      <c r="A9" s="113"/>
      <c r="B9" s="125"/>
      <c r="C9" s="267" t="s">
        <v>31</v>
      </c>
      <c r="D9" s="268"/>
      <c r="E9" s="268"/>
      <c r="F9" s="268"/>
      <c r="G9" s="268"/>
      <c r="H9" s="268"/>
      <c r="I9" s="268"/>
      <c r="J9" s="268"/>
      <c r="K9" s="269"/>
      <c r="L9" s="120"/>
      <c r="M9" s="113"/>
    </row>
    <row r="10" spans="1:13" ht="30" customHeight="1" thickBot="1">
      <c r="A10" s="113"/>
      <c r="B10" s="125"/>
      <c r="C10" s="270"/>
      <c r="D10" s="270"/>
      <c r="E10" s="270"/>
      <c r="F10" s="270"/>
      <c r="G10" s="270"/>
      <c r="H10" s="270"/>
      <c r="I10" s="270"/>
      <c r="J10" s="270"/>
      <c r="K10" s="271"/>
      <c r="L10" s="120"/>
      <c r="M10" s="113"/>
    </row>
    <row r="11" spans="1:13" ht="30" customHeight="1">
      <c r="A11" s="113"/>
      <c r="B11" s="119"/>
      <c r="C11" s="272" t="s">
        <v>3</v>
      </c>
      <c r="D11" s="274" t="s">
        <v>4</v>
      </c>
      <c r="E11" s="276" t="s">
        <v>5</v>
      </c>
      <c r="F11" s="276"/>
      <c r="G11" s="272" t="s">
        <v>6</v>
      </c>
      <c r="H11" s="274" t="s">
        <v>7</v>
      </c>
      <c r="I11" s="274" t="s">
        <v>8</v>
      </c>
      <c r="J11" s="277" t="s">
        <v>9</v>
      </c>
      <c r="K11" s="279" t="s">
        <v>10</v>
      </c>
      <c r="L11" s="120"/>
      <c r="M11" s="113"/>
    </row>
    <row r="12" spans="1:13" ht="30" customHeight="1" thickBot="1">
      <c r="A12" s="113"/>
      <c r="B12" s="119"/>
      <c r="C12" s="273"/>
      <c r="D12" s="275"/>
      <c r="E12" s="126" t="s">
        <v>11</v>
      </c>
      <c r="F12" s="126" t="s">
        <v>12</v>
      </c>
      <c r="G12" s="273"/>
      <c r="H12" s="275"/>
      <c r="I12" s="275"/>
      <c r="J12" s="278"/>
      <c r="K12" s="280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13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13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13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13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13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64" t="s">
        <v>14</v>
      </c>
      <c r="D40" s="265"/>
      <c r="E40" s="265"/>
      <c r="F40" s="265"/>
      <c r="G40" s="265"/>
      <c r="H40" s="265"/>
      <c r="I40" s="265"/>
      <c r="J40" s="266"/>
      <c r="K40" s="170"/>
      <c r="L40" s="171"/>
      <c r="M40" s="168"/>
    </row>
    <row r="41" spans="1:13" s="172" customFormat="1" ht="15.75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51"/>
      <c r="H42" s="252"/>
      <c r="I42" s="252"/>
      <c r="J42" s="253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15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189"/>
      <c r="H46" s="184"/>
      <c r="I46" s="185"/>
      <c r="J46" s="190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75"/>
      <c r="G48" s="220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16</v>
      </c>
      <c r="H49" s="193"/>
      <c r="I49" s="194"/>
      <c r="J49" s="195"/>
      <c r="K49" s="170"/>
      <c r="L49" s="171"/>
      <c r="M49" s="168"/>
    </row>
    <row r="50" spans="1:13" s="172" customFormat="1" ht="15.75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5">
      <c r="A51" s="168"/>
      <c r="B51" s="169"/>
      <c r="C51" s="199"/>
      <c r="D51" s="254"/>
      <c r="E51" s="254"/>
      <c r="F51" s="254"/>
      <c r="G51" s="254"/>
      <c r="H51" s="254"/>
      <c r="I51" s="254"/>
      <c r="J51" s="254"/>
      <c r="K51" s="255"/>
      <c r="L51" s="200"/>
      <c r="M51" s="168"/>
    </row>
    <row r="52" spans="1:13" s="172" customFormat="1" ht="46.5" customHeight="1">
      <c r="A52" s="168"/>
      <c r="B52" s="169"/>
      <c r="C52" s="244" t="s">
        <v>32</v>
      </c>
      <c r="D52" s="245"/>
      <c r="E52" s="245"/>
      <c r="F52" s="245"/>
      <c r="G52" s="245"/>
      <c r="H52" s="250" t="s">
        <v>6</v>
      </c>
      <c r="I52" s="250"/>
      <c r="J52" s="250"/>
      <c r="K52" s="201" t="s">
        <v>18</v>
      </c>
      <c r="L52" s="202"/>
      <c r="M52" s="168"/>
    </row>
    <row r="53" spans="1:13" s="172" customFormat="1" ht="32.25" customHeight="1">
      <c r="A53" s="168"/>
      <c r="B53" s="169"/>
      <c r="C53" s="244" t="s">
        <v>33</v>
      </c>
      <c r="D53" s="245"/>
      <c r="E53" s="245"/>
      <c r="F53" s="245"/>
      <c r="G53" s="245"/>
      <c r="H53" s="249" t="s">
        <v>20</v>
      </c>
      <c r="I53" s="249"/>
      <c r="J53" s="203" t="s">
        <v>21</v>
      </c>
      <c r="K53" s="204"/>
      <c r="L53" s="221"/>
      <c r="M53" s="168"/>
    </row>
    <row r="54" spans="1:13" s="172" customFormat="1" ht="30" customHeight="1">
      <c r="A54" s="168"/>
      <c r="B54" s="169"/>
      <c r="C54" s="244" t="s">
        <v>22</v>
      </c>
      <c r="D54" s="245"/>
      <c r="E54" s="245"/>
      <c r="F54" s="245"/>
      <c r="G54" s="245"/>
      <c r="H54" s="246" t="s">
        <v>23</v>
      </c>
      <c r="I54" s="247"/>
      <c r="J54" s="203" t="s">
        <v>24</v>
      </c>
      <c r="K54" s="204"/>
      <c r="L54" s="202"/>
      <c r="M54" s="168"/>
    </row>
    <row r="55" spans="1:13" s="206" customFormat="1" ht="58.5" customHeight="1">
      <c r="A55" s="168"/>
      <c r="B55" s="169"/>
      <c r="C55" s="205"/>
      <c r="D55" s="207"/>
      <c r="E55" s="207"/>
      <c r="F55" s="207"/>
      <c r="G55" s="208"/>
      <c r="H55" s="248" t="s">
        <v>25</v>
      </c>
      <c r="I55" s="249"/>
      <c r="J55" s="203" t="s">
        <v>26</v>
      </c>
      <c r="K55" s="204"/>
      <c r="L55" s="171"/>
      <c r="M55" s="168"/>
    </row>
    <row r="56" spans="1:13" ht="57.75" customHeight="1">
      <c r="A56" s="113"/>
      <c r="B56" s="119"/>
      <c r="C56" s="209"/>
      <c r="D56" s="210"/>
      <c r="E56" s="210"/>
      <c r="F56" s="210"/>
      <c r="G56" s="211"/>
      <c r="H56" s="249" t="s">
        <v>27</v>
      </c>
      <c r="I56" s="249"/>
      <c r="J56" s="203" t="s">
        <v>28</v>
      </c>
      <c r="K56" s="204"/>
      <c r="L56" s="120"/>
      <c r="M56" s="113"/>
    </row>
    <row r="57" spans="1:13" ht="15.75" thickBot="1">
      <c r="A57" s="113"/>
      <c r="B57" s="119"/>
      <c r="C57" s="209"/>
      <c r="D57" s="213"/>
      <c r="E57" s="213"/>
      <c r="F57" s="210"/>
      <c r="G57" s="214"/>
      <c r="H57" s="242"/>
      <c r="I57" s="242"/>
      <c r="J57" s="242"/>
      <c r="K57" s="243"/>
      <c r="L57" s="120"/>
      <c r="M57" s="113"/>
    </row>
    <row r="58" spans="1:13" ht="47.25" customHeight="1">
      <c r="A58" s="113"/>
      <c r="B58" s="119"/>
      <c r="C58" s="222"/>
      <c r="D58" s="223"/>
      <c r="E58" s="223"/>
      <c r="F58" s="222"/>
      <c r="G58" s="223"/>
      <c r="H58" s="222"/>
      <c r="I58" s="222"/>
      <c r="J58" s="222"/>
      <c r="K58" s="222"/>
      <c r="L58" s="120"/>
      <c r="M58" s="113"/>
    </row>
    <row r="59" spans="1:13" ht="47.25" customHeight="1">
      <c r="A59" s="113"/>
      <c r="B59" s="119"/>
      <c r="C59" s="223"/>
      <c r="D59" s="223"/>
      <c r="E59" s="223"/>
      <c r="F59" s="223"/>
      <c r="G59" s="224" t="s">
        <v>34</v>
      </c>
      <c r="H59" s="223"/>
      <c r="I59" s="223"/>
      <c r="J59" s="223"/>
      <c r="K59" s="223"/>
      <c r="L59" s="120"/>
      <c r="M59" s="113"/>
    </row>
    <row r="60" spans="1:13" ht="15.75" thickBot="1">
      <c r="A60" s="113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5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1B73-DBFC-49FD-A379-949A549D8884}">
  <dimension ref="A1:M100"/>
  <sheetViews>
    <sheetView showGridLines="0" tabSelected="1" zoomScale="55" zoomScaleNormal="55" zoomScaleSheetLayoutView="100" zoomScalePageLayoutView="55" workbookViewId="0">
      <selection activeCell="O14" sqref="O14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82.5703125" style="111" customWidth="1"/>
    <col min="8" max="8" width="8.7109375" style="111" customWidth="1"/>
    <col min="9" max="9" width="18.85546875" style="111" customWidth="1"/>
    <col min="10" max="10" width="36.28515625" style="111" customWidth="1"/>
    <col min="11" max="11" width="35.7109375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41" t="s">
        <v>0</v>
      </c>
      <c r="C1" s="241"/>
      <c r="D1" s="241"/>
      <c r="E1" s="241"/>
      <c r="F1" s="241"/>
      <c r="G1" s="241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6" t="s">
        <v>2</v>
      </c>
      <c r="D5" s="256"/>
      <c r="E5" s="256"/>
      <c r="F5" s="256"/>
      <c r="G5" s="256"/>
      <c r="H5" s="256"/>
      <c r="I5" s="256"/>
      <c r="J5" s="256"/>
      <c r="K5" s="256"/>
      <c r="L5" s="120"/>
      <c r="M5" s="113"/>
    </row>
    <row r="6" spans="1:13" ht="15.75" thickBot="1">
      <c r="A6" s="113"/>
      <c r="B6" s="119"/>
      <c r="C6" s="257" t="s">
        <v>29</v>
      </c>
      <c r="D6" s="257"/>
      <c r="E6" s="257"/>
      <c r="F6" s="257"/>
      <c r="G6" s="257"/>
      <c r="H6" s="257"/>
      <c r="I6" s="257"/>
      <c r="J6" s="257"/>
      <c r="K6" s="257"/>
      <c r="L6" s="120"/>
      <c r="M6" s="113"/>
    </row>
    <row r="7" spans="1:13" s="124" customFormat="1" ht="15" customHeight="1">
      <c r="A7" s="121"/>
      <c r="B7" s="122"/>
      <c r="C7" s="258" t="s">
        <v>30</v>
      </c>
      <c r="D7" s="259"/>
      <c r="E7" s="259"/>
      <c r="F7" s="259"/>
      <c r="G7" s="259"/>
      <c r="H7" s="259"/>
      <c r="I7" s="259"/>
      <c r="J7" s="259"/>
      <c r="K7" s="260"/>
      <c r="L7" s="123"/>
      <c r="M7" s="121"/>
    </row>
    <row r="8" spans="1:13" ht="17.25" customHeight="1" thickBot="1">
      <c r="A8" s="113"/>
      <c r="B8" s="125"/>
      <c r="C8" s="261"/>
      <c r="D8" s="262"/>
      <c r="E8" s="262"/>
      <c r="F8" s="262"/>
      <c r="G8" s="262"/>
      <c r="H8" s="262"/>
      <c r="I8" s="262"/>
      <c r="J8" s="262"/>
      <c r="K8" s="263"/>
      <c r="L8" s="120"/>
      <c r="M8" s="113"/>
    </row>
    <row r="9" spans="1:13" ht="51.75" customHeight="1">
      <c r="A9" s="113"/>
      <c r="B9" s="125"/>
      <c r="C9" s="267" t="s">
        <v>31</v>
      </c>
      <c r="D9" s="268"/>
      <c r="E9" s="268"/>
      <c r="F9" s="268"/>
      <c r="G9" s="268"/>
      <c r="H9" s="268"/>
      <c r="I9" s="268"/>
      <c r="J9" s="268"/>
      <c r="K9" s="269"/>
      <c r="L9" s="120"/>
      <c r="M9" s="113"/>
    </row>
    <row r="10" spans="1:13" ht="30" customHeight="1" thickBot="1">
      <c r="A10" s="113"/>
      <c r="B10" s="119"/>
      <c r="C10" s="296"/>
      <c r="D10" s="270"/>
      <c r="E10" s="270"/>
      <c r="F10" s="270"/>
      <c r="G10" s="270"/>
      <c r="H10" s="270"/>
      <c r="I10" s="270"/>
      <c r="J10" s="270"/>
      <c r="K10" s="271"/>
      <c r="L10" s="120"/>
      <c r="M10" s="113"/>
    </row>
    <row r="11" spans="1:13" ht="30" customHeight="1">
      <c r="A11" s="113"/>
      <c r="B11" s="119"/>
      <c r="C11" s="272" t="s">
        <v>3</v>
      </c>
      <c r="D11" s="274" t="s">
        <v>4</v>
      </c>
      <c r="E11" s="276" t="s">
        <v>5</v>
      </c>
      <c r="F11" s="289"/>
      <c r="G11" s="274" t="s">
        <v>6</v>
      </c>
      <c r="H11" s="274" t="s">
        <v>7</v>
      </c>
      <c r="I11" s="274" t="s">
        <v>8</v>
      </c>
      <c r="J11" s="290" t="s">
        <v>98</v>
      </c>
      <c r="K11" s="291" t="s">
        <v>99</v>
      </c>
      <c r="L11" s="120"/>
      <c r="M11" s="113"/>
    </row>
    <row r="12" spans="1:13" ht="30" customHeight="1" thickBot="1">
      <c r="A12" s="113"/>
      <c r="B12" s="119"/>
      <c r="C12" s="273"/>
      <c r="D12" s="275"/>
      <c r="E12" s="126" t="s">
        <v>11</v>
      </c>
      <c r="F12" s="127" t="s">
        <v>12</v>
      </c>
      <c r="G12" s="275"/>
      <c r="H12" s="275"/>
      <c r="I12" s="275"/>
      <c r="J12" s="278"/>
      <c r="K12" s="280"/>
      <c r="L12" s="120"/>
      <c r="M12" s="113"/>
    </row>
    <row r="13" spans="1:13" ht="50.1" customHeight="1" thickBot="1">
      <c r="A13" s="113"/>
      <c r="B13" s="119"/>
      <c r="C13" s="412" t="s">
        <v>107</v>
      </c>
      <c r="D13" s="413"/>
      <c r="E13" s="413"/>
      <c r="F13" s="413"/>
      <c r="G13" s="413"/>
      <c r="H13" s="413"/>
      <c r="I13" s="413"/>
      <c r="J13" s="413"/>
      <c r="K13" s="414"/>
      <c r="L13" s="120"/>
      <c r="M13" s="113"/>
    </row>
    <row r="14" spans="1:13" ht="309.95" customHeight="1" thickBot="1">
      <c r="A14" s="113"/>
      <c r="B14" s="119"/>
      <c r="C14" s="227">
        <v>1</v>
      </c>
      <c r="D14" s="228">
        <v>1</v>
      </c>
      <c r="E14" s="228"/>
      <c r="F14" s="228"/>
      <c r="G14" s="402" t="s">
        <v>101</v>
      </c>
      <c r="H14" s="403" t="s">
        <v>90</v>
      </c>
      <c r="I14" s="404">
        <v>1</v>
      </c>
      <c r="J14" s="232"/>
      <c r="K14" s="152">
        <f>+I14*J14</f>
        <v>0</v>
      </c>
      <c r="L14" s="120"/>
      <c r="M14" s="113"/>
    </row>
    <row r="15" spans="1:13" ht="309.95" customHeight="1" thickBot="1">
      <c r="A15" s="113"/>
      <c r="B15" s="119"/>
      <c r="C15" s="150"/>
      <c r="D15" s="132"/>
      <c r="E15" s="132"/>
      <c r="F15" s="132"/>
      <c r="G15" s="405" t="s">
        <v>102</v>
      </c>
      <c r="H15" s="406" t="s">
        <v>90</v>
      </c>
      <c r="I15" s="407">
        <v>1</v>
      </c>
      <c r="J15" s="135"/>
      <c r="K15" s="152">
        <f t="shared" ref="K15:K19" si="0">+I15*J15</f>
        <v>0</v>
      </c>
      <c r="L15" s="120"/>
      <c r="M15" s="113"/>
    </row>
    <row r="16" spans="1:13" ht="309.95" customHeight="1" thickBot="1">
      <c r="A16" s="113"/>
      <c r="B16" s="119"/>
      <c r="C16" s="150"/>
      <c r="D16" s="132"/>
      <c r="E16" s="132"/>
      <c r="F16" s="132"/>
      <c r="G16" s="408" t="s">
        <v>103</v>
      </c>
      <c r="H16" s="406" t="s">
        <v>90</v>
      </c>
      <c r="I16" s="407">
        <v>1</v>
      </c>
      <c r="J16" s="135"/>
      <c r="K16" s="152">
        <f t="shared" si="0"/>
        <v>0</v>
      </c>
      <c r="L16" s="120"/>
      <c r="M16" s="113"/>
    </row>
    <row r="17" spans="1:13" ht="309.95" customHeight="1" thickBot="1">
      <c r="A17" s="113"/>
      <c r="B17" s="119"/>
      <c r="C17" s="150"/>
      <c r="D17" s="132"/>
      <c r="E17" s="132"/>
      <c r="F17" s="132"/>
      <c r="G17" s="408" t="s">
        <v>104</v>
      </c>
      <c r="H17" s="406" t="s">
        <v>90</v>
      </c>
      <c r="I17" s="407">
        <v>1</v>
      </c>
      <c r="J17" s="135"/>
      <c r="K17" s="152">
        <f t="shared" si="0"/>
        <v>0</v>
      </c>
      <c r="L17" s="120"/>
      <c r="M17" s="113"/>
    </row>
    <row r="18" spans="1:13" ht="309.95" customHeight="1" thickBot="1">
      <c r="A18" s="113"/>
      <c r="B18" s="119"/>
      <c r="C18" s="150"/>
      <c r="D18" s="132"/>
      <c r="E18" s="132"/>
      <c r="F18" s="132"/>
      <c r="G18" s="408" t="s">
        <v>105</v>
      </c>
      <c r="H18" s="406" t="s">
        <v>90</v>
      </c>
      <c r="I18" s="407">
        <v>1</v>
      </c>
      <c r="J18" s="135"/>
      <c r="K18" s="152">
        <f t="shared" si="0"/>
        <v>0</v>
      </c>
      <c r="L18" s="120"/>
      <c r="M18" s="113"/>
    </row>
    <row r="19" spans="1:13" ht="309.95" customHeight="1" thickBot="1">
      <c r="A19" s="113"/>
      <c r="B19" s="119"/>
      <c r="C19" s="150"/>
      <c r="D19" s="132"/>
      <c r="E19" s="132"/>
      <c r="F19" s="132"/>
      <c r="G19" s="409" t="s">
        <v>106</v>
      </c>
      <c r="H19" s="410" t="s">
        <v>90</v>
      </c>
      <c r="I19" s="411">
        <v>1</v>
      </c>
      <c r="J19" s="135"/>
      <c r="K19" s="152">
        <f t="shared" si="0"/>
        <v>0</v>
      </c>
      <c r="L19" s="120"/>
      <c r="M19" s="113"/>
    </row>
    <row r="20" spans="1:13" ht="30" customHeight="1" thickBot="1">
      <c r="A20" s="113"/>
      <c r="B20" s="119"/>
      <c r="C20" s="137" t="s">
        <v>13</v>
      </c>
      <c r="D20" s="138"/>
      <c r="E20" s="138"/>
      <c r="F20" s="138"/>
      <c r="G20" s="139"/>
      <c r="H20" s="138"/>
      <c r="I20" s="226"/>
      <c r="J20" s="140"/>
      <c r="K20" s="141">
        <f>+K14+K19</f>
        <v>0</v>
      </c>
      <c r="L20" s="120"/>
      <c r="M20" s="113"/>
    </row>
    <row r="21" spans="1:13" ht="30" hidden="1" customHeight="1" thickBot="1">
      <c r="A21" s="113"/>
      <c r="B21" s="119"/>
      <c r="C21" s="128"/>
      <c r="D21" s="129"/>
      <c r="E21" s="129"/>
      <c r="F21" s="129"/>
      <c r="G21" s="129"/>
      <c r="H21" s="129"/>
      <c r="I21" s="129"/>
      <c r="J21" s="129"/>
      <c r="K21" s="130"/>
      <c r="L21" s="120"/>
      <c r="M21" s="113"/>
    </row>
    <row r="22" spans="1:13" ht="30" hidden="1" customHeight="1">
      <c r="A22" s="113"/>
      <c r="B22" s="119"/>
      <c r="C22" s="131"/>
      <c r="D22" s="132"/>
      <c r="E22" s="132"/>
      <c r="F22" s="132"/>
      <c r="G22" s="142"/>
      <c r="H22" s="132"/>
      <c r="I22" s="134"/>
      <c r="J22" s="135"/>
      <c r="K22" s="143">
        <f>+J22*I22</f>
        <v>0</v>
      </c>
      <c r="L22" s="120"/>
      <c r="M22" s="113"/>
    </row>
    <row r="23" spans="1:13" ht="30" hidden="1" customHeight="1">
      <c r="A23" s="113"/>
      <c r="B23" s="119"/>
      <c r="C23" s="131"/>
      <c r="D23" s="132"/>
      <c r="E23" s="132"/>
      <c r="F23" s="132"/>
      <c r="G23" s="142"/>
      <c r="H23" s="132"/>
      <c r="I23" s="134"/>
      <c r="J23" s="135"/>
      <c r="K23" s="143">
        <f t="shared" ref="K23:K25" si="1">+J23*I23</f>
        <v>0</v>
      </c>
      <c r="L23" s="120"/>
      <c r="M23" s="113"/>
    </row>
    <row r="24" spans="1:13" s="113" customFormat="1" ht="30" hidden="1" customHeight="1">
      <c r="B24" s="119"/>
      <c r="C24" s="131"/>
      <c r="D24" s="144"/>
      <c r="E24" s="144"/>
      <c r="F24" s="144"/>
      <c r="G24" s="145"/>
      <c r="H24" s="144"/>
      <c r="I24" s="134"/>
      <c r="J24" s="135"/>
      <c r="K24" s="143">
        <f t="shared" si="1"/>
        <v>0</v>
      </c>
      <c r="L24" s="120"/>
    </row>
    <row r="25" spans="1:13" ht="30" hidden="1" customHeight="1">
      <c r="B25" s="146"/>
      <c r="C25" s="131"/>
      <c r="D25" s="132"/>
      <c r="E25" s="132"/>
      <c r="F25" s="132"/>
      <c r="G25" s="142"/>
      <c r="H25" s="132"/>
      <c r="I25" s="134"/>
      <c r="J25" s="135"/>
      <c r="K25" s="143">
        <f t="shared" si="1"/>
        <v>0</v>
      </c>
      <c r="L25" s="147"/>
    </row>
    <row r="26" spans="1:13" ht="30" hidden="1" customHeight="1" thickBot="1">
      <c r="A26" s="113"/>
      <c r="B26" s="119"/>
      <c r="C26" s="137" t="s">
        <v>13</v>
      </c>
      <c r="D26" s="148"/>
      <c r="E26" s="149"/>
      <c r="F26" s="148"/>
      <c r="G26" s="148"/>
      <c r="H26" s="148"/>
      <c r="I26" s="134"/>
      <c r="J26" s="148"/>
      <c r="K26" s="141">
        <f>+SUM(K22:K25)</f>
        <v>0</v>
      </c>
      <c r="L26" s="120"/>
      <c r="M26" s="113"/>
    </row>
    <row r="27" spans="1:13" ht="30" hidden="1" customHeight="1" thickBot="1">
      <c r="A27" s="113"/>
      <c r="B27" s="119"/>
      <c r="C27" s="128"/>
      <c r="D27" s="129"/>
      <c r="E27" s="129"/>
      <c r="F27" s="129"/>
      <c r="G27" s="129"/>
      <c r="H27" s="129"/>
      <c r="I27" s="129"/>
      <c r="J27" s="129"/>
      <c r="K27" s="130"/>
      <c r="L27" s="120"/>
      <c r="M27" s="113"/>
    </row>
    <row r="28" spans="1:13" ht="30" hidden="1" customHeight="1">
      <c r="A28" s="113"/>
      <c r="B28" s="119"/>
      <c r="C28" s="131"/>
      <c r="D28" s="150"/>
      <c r="E28" s="150"/>
      <c r="F28" s="150"/>
      <c r="G28" s="151"/>
      <c r="H28" s="150"/>
      <c r="I28" s="134"/>
      <c r="K28" s="152">
        <f>+J28*I28</f>
        <v>0</v>
      </c>
      <c r="L28" s="120"/>
      <c r="M28" s="113"/>
    </row>
    <row r="29" spans="1:13" ht="30" hidden="1" customHeight="1">
      <c r="A29" s="113"/>
      <c r="B29" s="119"/>
      <c r="C29" s="131"/>
      <c r="D29" s="153"/>
      <c r="E29" s="153"/>
      <c r="F29" s="153"/>
      <c r="G29" s="151"/>
      <c r="H29" s="150"/>
      <c r="I29" s="134"/>
      <c r="J29" s="135"/>
      <c r="K29" s="143">
        <f>+J29*I29</f>
        <v>0</v>
      </c>
      <c r="L29" s="120"/>
      <c r="M29" s="113"/>
    </row>
    <row r="30" spans="1:13" ht="30" hidden="1" customHeight="1">
      <c r="A30" s="113"/>
      <c r="B30" s="119"/>
      <c r="C30" s="131"/>
      <c r="D30" s="150"/>
      <c r="E30" s="150"/>
      <c r="F30" s="150"/>
      <c r="G30" s="151"/>
      <c r="H30" s="150"/>
      <c r="I30" s="134"/>
      <c r="J30" s="135"/>
      <c r="K30" s="143">
        <f t="shared" ref="K30:K35" si="2">+J30*I30</f>
        <v>0</v>
      </c>
      <c r="L30" s="120"/>
      <c r="M30" s="113"/>
    </row>
    <row r="31" spans="1:13" s="113" customFormat="1" ht="30" hidden="1" customHeight="1">
      <c r="B31" s="119"/>
      <c r="C31" s="131"/>
      <c r="D31" s="144"/>
      <c r="E31" s="144"/>
      <c r="F31" s="144"/>
      <c r="G31" s="154"/>
      <c r="H31" s="144"/>
      <c r="I31" s="134"/>
      <c r="J31" s="135"/>
      <c r="K31" s="143">
        <f t="shared" si="2"/>
        <v>0</v>
      </c>
      <c r="L31" s="120"/>
    </row>
    <row r="32" spans="1:13" ht="30" hidden="1" customHeight="1">
      <c r="A32" s="113"/>
      <c r="B32" s="119"/>
      <c r="C32" s="131"/>
      <c r="D32" s="150"/>
      <c r="E32" s="150"/>
      <c r="F32" s="150"/>
      <c r="G32" s="151"/>
      <c r="H32" s="150"/>
      <c r="I32" s="134"/>
      <c r="J32" s="155"/>
      <c r="K32" s="143">
        <f t="shared" si="2"/>
        <v>0</v>
      </c>
      <c r="L32" s="120"/>
      <c r="M32" s="113"/>
    </row>
    <row r="33" spans="1:13" s="113" customFormat="1" ht="30" hidden="1" customHeight="1">
      <c r="B33" s="119"/>
      <c r="C33" s="156"/>
      <c r="D33" s="144"/>
      <c r="E33" s="144"/>
      <c r="F33" s="144"/>
      <c r="G33" s="154"/>
      <c r="H33" s="144"/>
      <c r="I33" s="134"/>
      <c r="J33" s="155"/>
      <c r="K33" s="143">
        <f t="shared" si="2"/>
        <v>0</v>
      </c>
      <c r="L33" s="120"/>
    </row>
    <row r="34" spans="1:13" ht="30" hidden="1" customHeight="1">
      <c r="A34" s="113"/>
      <c r="B34" s="119"/>
      <c r="C34" s="131"/>
      <c r="D34" s="150"/>
      <c r="E34" s="132"/>
      <c r="F34" s="150"/>
      <c r="G34" s="151"/>
      <c r="H34" s="150"/>
      <c r="I34" s="134"/>
      <c r="J34" s="135"/>
      <c r="K34" s="143">
        <f t="shared" si="2"/>
        <v>0</v>
      </c>
      <c r="L34" s="120"/>
      <c r="M34" s="113"/>
    </row>
    <row r="35" spans="1:13" ht="30" hidden="1" customHeight="1">
      <c r="A35" s="113"/>
      <c r="B35" s="119"/>
      <c r="C35" s="131"/>
      <c r="D35" s="150"/>
      <c r="E35" s="150"/>
      <c r="F35" s="150"/>
      <c r="G35" s="151"/>
      <c r="H35" s="157"/>
      <c r="I35" s="134"/>
      <c r="J35" s="135"/>
      <c r="K35" s="143">
        <f t="shared" si="2"/>
        <v>0</v>
      </c>
      <c r="L35" s="120"/>
      <c r="M35" s="113"/>
    </row>
    <row r="36" spans="1:13" ht="30" hidden="1" customHeight="1" thickBot="1">
      <c r="A36" s="113"/>
      <c r="B36" s="119"/>
      <c r="C36" s="158" t="s">
        <v>13</v>
      </c>
      <c r="D36" s="159"/>
      <c r="E36" s="159"/>
      <c r="F36" s="159"/>
      <c r="G36" s="160"/>
      <c r="H36" s="159"/>
      <c r="I36" s="134"/>
      <c r="J36" s="161"/>
      <c r="K36" s="162">
        <f>+SUM(K28:K35)</f>
        <v>0</v>
      </c>
      <c r="L36" s="120"/>
      <c r="M36" s="113"/>
    </row>
    <row r="37" spans="1:13" ht="30" hidden="1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hidden="1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>
        <f>+J38*I38</f>
        <v>0</v>
      </c>
      <c r="L38" s="120"/>
      <c r="M38" s="113"/>
    </row>
    <row r="39" spans="1:13" ht="30" hidden="1" customHeight="1">
      <c r="A39" s="113"/>
      <c r="B39" s="119"/>
      <c r="C39" s="131"/>
      <c r="D39" s="150"/>
      <c r="E39" s="150"/>
      <c r="F39" s="150"/>
      <c r="G39" s="151"/>
      <c r="H39" s="150"/>
      <c r="I39" s="134"/>
      <c r="J39" s="135"/>
      <c r="K39" s="143">
        <f>+J39*I39</f>
        <v>0</v>
      </c>
      <c r="L39" s="120"/>
      <c r="M39" s="113"/>
    </row>
    <row r="40" spans="1:13" ht="30" hidden="1" customHeight="1">
      <c r="A40" s="113"/>
      <c r="B40" s="119"/>
      <c r="C40" s="163"/>
      <c r="D40" s="150"/>
      <c r="E40" s="150"/>
      <c r="F40" s="150"/>
      <c r="G40" s="151"/>
      <c r="H40" s="150"/>
      <c r="I40" s="134"/>
      <c r="J40" s="135"/>
      <c r="K40" s="143">
        <f>+J40*I40</f>
        <v>0</v>
      </c>
      <c r="L40" s="120"/>
      <c r="M40" s="113"/>
    </row>
    <row r="41" spans="1:13" ht="30" hidden="1" customHeight="1" thickBot="1">
      <c r="A41" s="113"/>
      <c r="B41" s="119"/>
      <c r="C41" s="137" t="s">
        <v>13</v>
      </c>
      <c r="D41" s="164"/>
      <c r="E41" s="164"/>
      <c r="F41" s="164"/>
      <c r="G41" s="165"/>
      <c r="H41" s="166"/>
      <c r="I41" s="134"/>
      <c r="J41" s="140"/>
      <c r="K41" s="141">
        <f>+SUM(K38:K40)</f>
        <v>0</v>
      </c>
      <c r="L41" s="120"/>
      <c r="M41" s="113"/>
    </row>
    <row r="42" spans="1:13" ht="30" hidden="1" customHeight="1" thickBot="1">
      <c r="A42" s="113"/>
      <c r="B42" s="119"/>
      <c r="C42" s="128"/>
      <c r="D42" s="129"/>
      <c r="E42" s="129"/>
      <c r="F42" s="129"/>
      <c r="G42" s="129"/>
      <c r="H42" s="129"/>
      <c r="I42" s="129"/>
      <c r="J42" s="129"/>
      <c r="K42" s="130"/>
      <c r="L42" s="120"/>
      <c r="M42" s="113"/>
    </row>
    <row r="43" spans="1:13" ht="30" hidden="1" customHeight="1">
      <c r="A43" s="113"/>
      <c r="B43" s="119"/>
      <c r="C43" s="131"/>
      <c r="D43" s="150"/>
      <c r="E43" s="150"/>
      <c r="F43" s="150"/>
      <c r="G43" s="151"/>
      <c r="H43" s="150"/>
      <c r="I43" s="134"/>
      <c r="J43" s="135"/>
      <c r="K43" s="143"/>
      <c r="L43" s="120"/>
      <c r="M43" s="113"/>
    </row>
    <row r="44" spans="1:13" ht="30" hidden="1" customHeight="1" thickBot="1">
      <c r="A44" s="113"/>
      <c r="B44" s="119"/>
      <c r="C44" s="137" t="s">
        <v>13</v>
      </c>
      <c r="D44" s="164"/>
      <c r="E44" s="164"/>
      <c r="F44" s="164"/>
      <c r="G44" s="167"/>
      <c r="H44" s="166"/>
      <c r="I44" s="134"/>
      <c r="J44" s="140"/>
      <c r="K44" s="141"/>
      <c r="L44" s="120"/>
      <c r="M44" s="113"/>
    </row>
    <row r="45" spans="1:13" s="172" customFormat="1" ht="30" customHeight="1" thickBot="1">
      <c r="A45" s="168"/>
      <c r="B45" s="169"/>
      <c r="C45" s="264" t="s">
        <v>14</v>
      </c>
      <c r="D45" s="284"/>
      <c r="E45" s="284"/>
      <c r="F45" s="284"/>
      <c r="G45" s="284"/>
      <c r="H45" s="284"/>
      <c r="I45" s="284"/>
      <c r="J45" s="285"/>
      <c r="K45" s="170">
        <f>+K41+K44+K36+K26+K20</f>
        <v>0</v>
      </c>
      <c r="L45" s="171"/>
      <c r="M45" s="168"/>
    </row>
    <row r="46" spans="1:13" s="172" customFormat="1" ht="15">
      <c r="A46" s="168"/>
      <c r="B46" s="169"/>
      <c r="C46" s="173"/>
      <c r="D46" s="173"/>
      <c r="E46" s="173"/>
      <c r="F46" s="173"/>
      <c r="G46" s="173"/>
      <c r="H46" s="173"/>
      <c r="I46" s="173"/>
      <c r="J46" s="173"/>
      <c r="K46" s="174"/>
      <c r="L46" s="171"/>
      <c r="M46" s="168"/>
    </row>
    <row r="47" spans="1:13" s="172" customFormat="1" ht="30" hidden="1" customHeight="1">
      <c r="A47" s="168"/>
      <c r="B47" s="169"/>
      <c r="C47" s="175"/>
      <c r="D47" s="176"/>
      <c r="E47" s="175"/>
      <c r="F47" s="175"/>
      <c r="G47" s="251"/>
      <c r="H47" s="252"/>
      <c r="I47" s="252"/>
      <c r="J47" s="253"/>
      <c r="K47" s="177"/>
      <c r="L47" s="171"/>
      <c r="M47" s="168"/>
    </row>
    <row r="48" spans="1:13" s="172" customFormat="1" ht="30" hidden="1" customHeight="1">
      <c r="A48" s="168"/>
      <c r="B48" s="169"/>
      <c r="C48" s="175"/>
      <c r="D48" s="176"/>
      <c r="E48" s="175"/>
      <c r="F48" s="175"/>
      <c r="G48" s="178"/>
      <c r="H48" s="179"/>
      <c r="I48" s="180"/>
      <c r="J48" s="181"/>
      <c r="K48" s="182"/>
      <c r="L48" s="171"/>
      <c r="M48" s="168"/>
    </row>
    <row r="49" spans="1:13" s="172" customFormat="1" ht="30" hidden="1" customHeight="1">
      <c r="A49" s="168"/>
      <c r="B49" s="169"/>
      <c r="C49" s="175"/>
      <c r="D49" s="183"/>
      <c r="E49" s="183"/>
      <c r="F49" s="183"/>
      <c r="G49" s="178"/>
      <c r="H49" s="184"/>
      <c r="I49" s="185"/>
      <c r="J49" s="186"/>
      <c r="K49" s="182"/>
      <c r="L49" s="171"/>
      <c r="M49" s="168"/>
    </row>
    <row r="50" spans="1:13" s="172" customFormat="1" ht="30" customHeight="1" thickBot="1">
      <c r="A50" s="168"/>
      <c r="B50" s="169"/>
      <c r="C50" s="175"/>
      <c r="D50" s="183"/>
      <c r="E50" s="183"/>
      <c r="F50" s="183"/>
      <c r="G50" s="187" t="s">
        <v>15</v>
      </c>
      <c r="H50" s="184"/>
      <c r="I50" s="185"/>
      <c r="J50" s="186"/>
      <c r="K50" s="188">
        <f>+K45</f>
        <v>0</v>
      </c>
      <c r="L50" s="171"/>
      <c r="M50" s="168"/>
    </row>
    <row r="51" spans="1:13" s="172" customFormat="1" ht="30" hidden="1" customHeight="1">
      <c r="A51" s="168"/>
      <c r="B51" s="169"/>
      <c r="C51" s="175"/>
      <c r="D51" s="176"/>
      <c r="E51" s="175"/>
      <c r="F51" s="175"/>
      <c r="G51" s="292"/>
      <c r="H51" s="293"/>
      <c r="I51" s="293"/>
      <c r="J51" s="294"/>
      <c r="K51" s="182"/>
      <c r="L51" s="171"/>
      <c r="M51" s="168"/>
    </row>
    <row r="52" spans="1:13" s="172" customFormat="1" ht="30" hidden="1" customHeight="1">
      <c r="A52" s="168"/>
      <c r="B52" s="169"/>
      <c r="C52" s="175"/>
      <c r="D52" s="176"/>
      <c r="E52" s="175"/>
      <c r="F52" s="175"/>
      <c r="G52" s="189"/>
      <c r="H52" s="184"/>
      <c r="I52" s="185"/>
      <c r="J52" s="190"/>
      <c r="K52" s="182"/>
      <c r="L52" s="171"/>
      <c r="M52" s="168"/>
    </row>
    <row r="53" spans="1:13" s="172" customFormat="1" ht="30" hidden="1" customHeight="1" thickBot="1">
      <c r="A53" s="168"/>
      <c r="B53" s="169"/>
      <c r="C53" s="175"/>
      <c r="D53" s="176"/>
      <c r="E53" s="175"/>
      <c r="F53" s="191"/>
      <c r="G53" s="189"/>
      <c r="H53" s="184"/>
      <c r="I53" s="185"/>
      <c r="J53" s="190"/>
      <c r="K53" s="188"/>
      <c r="L53" s="171"/>
      <c r="M53" s="168"/>
    </row>
    <row r="54" spans="1:13" s="172" customFormat="1" ht="30" customHeight="1" thickBot="1">
      <c r="A54" s="168"/>
      <c r="B54" s="169"/>
      <c r="C54" s="175"/>
      <c r="D54" s="176"/>
      <c r="E54" s="175"/>
      <c r="F54" s="175"/>
      <c r="G54" s="192" t="s">
        <v>16</v>
      </c>
      <c r="H54" s="193"/>
      <c r="I54" s="194"/>
      <c r="J54" s="195"/>
      <c r="K54" s="170">
        <f>++K50</f>
        <v>0</v>
      </c>
      <c r="L54" s="171"/>
      <c r="M54" s="168"/>
    </row>
    <row r="55" spans="1:13" s="172" customFormat="1" ht="15.75" thickBot="1">
      <c r="A55" s="168"/>
      <c r="B55" s="169"/>
      <c r="C55" s="175"/>
      <c r="D55" s="176"/>
      <c r="E55" s="176"/>
      <c r="F55" s="176"/>
      <c r="G55" s="175"/>
      <c r="H55" s="175"/>
      <c r="I55" s="196"/>
      <c r="J55" s="197"/>
      <c r="K55" s="198"/>
      <c r="L55" s="171"/>
      <c r="M55" s="168"/>
    </row>
    <row r="56" spans="1:13" s="172" customFormat="1" ht="15">
      <c r="A56" s="168"/>
      <c r="B56" s="169"/>
      <c r="C56" s="199"/>
      <c r="D56" s="254"/>
      <c r="E56" s="254"/>
      <c r="F56" s="254"/>
      <c r="G56" s="254"/>
      <c r="H56" s="254"/>
      <c r="I56" s="254"/>
      <c r="J56" s="254"/>
      <c r="K56" s="255"/>
      <c r="L56" s="200"/>
      <c r="M56" s="168"/>
    </row>
    <row r="57" spans="1:13" s="172" customFormat="1" ht="46.5" customHeight="1">
      <c r="A57" s="168"/>
      <c r="B57" s="169"/>
      <c r="C57" s="295" t="s">
        <v>100</v>
      </c>
      <c r="D57" s="245"/>
      <c r="E57" s="245"/>
      <c r="F57" s="245"/>
      <c r="G57" s="245"/>
      <c r="H57" s="250" t="s">
        <v>17</v>
      </c>
      <c r="I57" s="250"/>
      <c r="J57" s="250"/>
      <c r="K57" s="201" t="s">
        <v>18</v>
      </c>
      <c r="L57" s="202"/>
      <c r="M57" s="168"/>
    </row>
    <row r="58" spans="1:13" s="172" customFormat="1" ht="52.5" customHeight="1">
      <c r="A58" s="168"/>
      <c r="B58" s="169"/>
      <c r="C58" s="244" t="s">
        <v>19</v>
      </c>
      <c r="D58" s="245"/>
      <c r="E58" s="245"/>
      <c r="F58" s="245"/>
      <c r="G58" s="245"/>
      <c r="H58" s="249" t="s">
        <v>20</v>
      </c>
      <c r="I58" s="249"/>
      <c r="J58" s="203" t="s">
        <v>21</v>
      </c>
      <c r="K58" s="204"/>
      <c r="L58" s="202"/>
      <c r="M58" s="168"/>
    </row>
    <row r="59" spans="1:13" s="172" customFormat="1" ht="30" customHeight="1">
      <c r="A59" s="168"/>
      <c r="B59" s="169"/>
      <c r="C59" s="244" t="s">
        <v>22</v>
      </c>
      <c r="D59" s="245"/>
      <c r="E59" s="245"/>
      <c r="F59" s="245"/>
      <c r="G59" s="245"/>
      <c r="H59" s="246" t="s">
        <v>23</v>
      </c>
      <c r="I59" s="247"/>
      <c r="J59" s="203" t="s">
        <v>24</v>
      </c>
      <c r="K59" s="204"/>
      <c r="L59" s="202"/>
      <c r="M59" s="168"/>
    </row>
    <row r="60" spans="1:13" s="206" customFormat="1" ht="39.75" customHeight="1">
      <c r="A60" s="168"/>
      <c r="B60" s="169"/>
      <c r="C60" s="205"/>
      <c r="E60" s="207"/>
      <c r="F60" s="207"/>
      <c r="G60" s="208"/>
      <c r="H60" s="248" t="s">
        <v>25</v>
      </c>
      <c r="I60" s="249"/>
      <c r="J60" s="203" t="s">
        <v>26</v>
      </c>
      <c r="K60" s="204"/>
      <c r="L60" s="171"/>
      <c r="M60" s="168"/>
    </row>
    <row r="61" spans="1:13" ht="35.25" customHeight="1">
      <c r="A61" s="113"/>
      <c r="B61" s="119"/>
      <c r="C61" s="209"/>
      <c r="D61" s="210"/>
      <c r="E61" s="210"/>
      <c r="F61" s="210"/>
      <c r="G61" s="211"/>
      <c r="H61" s="249" t="s">
        <v>27</v>
      </c>
      <c r="I61" s="249"/>
      <c r="J61" s="203" t="s">
        <v>28</v>
      </c>
      <c r="K61" s="204">
        <f>+SUM(K58:K60)</f>
        <v>0</v>
      </c>
      <c r="L61" s="120"/>
      <c r="M61" s="113"/>
    </row>
    <row r="62" spans="1:13" ht="15.75" thickBot="1">
      <c r="A62" s="113"/>
      <c r="B62" s="119"/>
      <c r="C62" s="212"/>
      <c r="D62" s="213"/>
      <c r="E62" s="213"/>
      <c r="F62" s="213"/>
      <c r="G62" s="214"/>
      <c r="H62" s="287"/>
      <c r="I62" s="287"/>
      <c r="J62" s="287"/>
      <c r="K62" s="288"/>
      <c r="L62" s="120"/>
      <c r="M62" s="113"/>
    </row>
    <row r="63" spans="1:13" ht="20.25" customHeight="1" thickBot="1">
      <c r="A63" s="113"/>
      <c r="B63" s="215"/>
      <c r="C63" s="216"/>
      <c r="D63" s="216"/>
      <c r="E63" s="217"/>
      <c r="F63" s="216"/>
      <c r="G63" s="218"/>
      <c r="H63" s="216"/>
      <c r="I63" s="216"/>
      <c r="J63" s="216"/>
      <c r="K63" s="216"/>
      <c r="L63" s="219"/>
      <c r="M63" s="113"/>
    </row>
    <row r="64" spans="1:13" ht="48" customHeight="1" thickTop="1">
      <c r="A64" s="113"/>
      <c r="B64" s="119"/>
      <c r="C64" s="272" t="s">
        <v>3</v>
      </c>
      <c r="D64" s="274" t="s">
        <v>4</v>
      </c>
      <c r="E64" s="276" t="s">
        <v>5</v>
      </c>
      <c r="F64" s="289"/>
      <c r="G64" s="274" t="s">
        <v>6</v>
      </c>
      <c r="H64" s="274" t="s">
        <v>7</v>
      </c>
      <c r="I64" s="274" t="s">
        <v>8</v>
      </c>
      <c r="J64" s="290" t="s">
        <v>96</v>
      </c>
      <c r="K64" s="291" t="s">
        <v>97</v>
      </c>
      <c r="L64" s="120"/>
      <c r="M64" s="113"/>
    </row>
    <row r="65" spans="1:13" ht="30" customHeight="1" thickBot="1">
      <c r="A65" s="113"/>
      <c r="B65" s="119"/>
      <c r="C65" s="273"/>
      <c r="D65" s="275"/>
      <c r="E65" s="126" t="s">
        <v>11</v>
      </c>
      <c r="F65" s="127" t="s">
        <v>12</v>
      </c>
      <c r="G65" s="275"/>
      <c r="H65" s="275"/>
      <c r="I65" s="275"/>
      <c r="J65" s="278"/>
      <c r="K65" s="280"/>
      <c r="L65" s="120"/>
      <c r="M65" s="113"/>
    </row>
    <row r="66" spans="1:13" ht="30" customHeight="1" thickBot="1">
      <c r="A66" s="113"/>
      <c r="B66" s="119"/>
      <c r="C66" s="281" t="s">
        <v>91</v>
      </c>
      <c r="D66" s="282"/>
      <c r="E66" s="282"/>
      <c r="F66" s="282"/>
      <c r="G66" s="282"/>
      <c r="H66" s="282"/>
      <c r="I66" s="282"/>
      <c r="J66" s="282"/>
      <c r="K66" s="240"/>
      <c r="L66" s="120"/>
      <c r="M66" s="113"/>
    </row>
    <row r="67" spans="1:13" ht="76.5" customHeight="1">
      <c r="A67" s="113"/>
      <c r="B67" s="119"/>
      <c r="C67" s="227">
        <v>3</v>
      </c>
      <c r="D67" s="228">
        <v>3</v>
      </c>
      <c r="E67" s="228"/>
      <c r="F67" s="228"/>
      <c r="G67" s="229" t="s">
        <v>92</v>
      </c>
      <c r="H67" s="230" t="s">
        <v>94</v>
      </c>
      <c r="I67" s="231">
        <v>1</v>
      </c>
      <c r="J67" s="232"/>
      <c r="K67" s="152">
        <f>+I67*J67</f>
        <v>0</v>
      </c>
      <c r="L67" s="120"/>
      <c r="M67" s="113"/>
    </row>
    <row r="68" spans="1:13" ht="57.75" thickBot="1">
      <c r="A68" s="113"/>
      <c r="B68" s="119"/>
      <c r="C68" s="233">
        <v>4</v>
      </c>
      <c r="D68" s="234">
        <v>4</v>
      </c>
      <c r="E68" s="234"/>
      <c r="F68" s="234"/>
      <c r="G68" s="235" t="s">
        <v>93</v>
      </c>
      <c r="H68" s="236" t="s">
        <v>94</v>
      </c>
      <c r="I68" s="237">
        <v>1</v>
      </c>
      <c r="J68" s="238"/>
      <c r="K68" s="239">
        <f>+I68*J68</f>
        <v>0</v>
      </c>
      <c r="L68" s="120"/>
      <c r="M68" s="113"/>
    </row>
    <row r="69" spans="1:13" ht="30" customHeight="1" thickBot="1">
      <c r="A69" s="113"/>
      <c r="B69" s="119"/>
      <c r="C69" s="137" t="s">
        <v>13</v>
      </c>
      <c r="D69" s="138"/>
      <c r="E69" s="138"/>
      <c r="F69" s="138"/>
      <c r="G69" s="139"/>
      <c r="H69" s="138"/>
      <c r="I69" s="226"/>
      <c r="J69" s="140"/>
      <c r="K69" s="141">
        <f>+K67+K68</f>
        <v>0</v>
      </c>
      <c r="L69" s="120"/>
      <c r="M69" s="113"/>
    </row>
    <row r="70" spans="1:13" ht="30" hidden="1" customHeight="1">
      <c r="A70" s="113"/>
      <c r="B70" s="119"/>
      <c r="C70" s="128"/>
      <c r="D70" s="129"/>
      <c r="E70" s="129"/>
      <c r="F70" s="129"/>
      <c r="G70" s="129"/>
      <c r="H70" s="129"/>
      <c r="I70" s="129"/>
      <c r="J70" s="129"/>
      <c r="K70" s="130"/>
      <c r="L70" s="120"/>
      <c r="M70" s="113"/>
    </row>
    <row r="71" spans="1:13" ht="30" hidden="1" customHeight="1">
      <c r="A71" s="113"/>
      <c r="B71" s="119"/>
      <c r="C71" s="131"/>
      <c r="D71" s="132"/>
      <c r="E71" s="132"/>
      <c r="F71" s="132"/>
      <c r="G71" s="142"/>
      <c r="H71" s="132"/>
      <c r="I71" s="134"/>
      <c r="J71" s="135"/>
      <c r="K71" s="143">
        <f>+J71*I71</f>
        <v>0</v>
      </c>
      <c r="L71" s="120"/>
      <c r="M71" s="113"/>
    </row>
    <row r="72" spans="1:13" ht="30" hidden="1" customHeight="1">
      <c r="A72" s="113"/>
      <c r="B72" s="119"/>
      <c r="C72" s="131"/>
      <c r="D72" s="132"/>
      <c r="E72" s="132"/>
      <c r="F72" s="132"/>
      <c r="G72" s="142"/>
      <c r="H72" s="132"/>
      <c r="I72" s="134"/>
      <c r="J72" s="135"/>
      <c r="K72" s="143">
        <f t="shared" ref="K72:K74" si="3">+J72*I72</f>
        <v>0</v>
      </c>
      <c r="L72" s="120"/>
      <c r="M72" s="113"/>
    </row>
    <row r="73" spans="1:13" s="113" customFormat="1" ht="30" hidden="1" customHeight="1">
      <c r="B73" s="119"/>
      <c r="C73" s="131"/>
      <c r="D73" s="144"/>
      <c r="E73" s="144"/>
      <c r="F73" s="144"/>
      <c r="G73" s="145"/>
      <c r="H73" s="144"/>
      <c r="I73" s="134"/>
      <c r="J73" s="135"/>
      <c r="K73" s="143">
        <f t="shared" si="3"/>
        <v>0</v>
      </c>
      <c r="L73" s="120"/>
    </row>
    <row r="74" spans="1:13" ht="30" hidden="1" customHeight="1">
      <c r="B74" s="146"/>
      <c r="C74" s="131"/>
      <c r="D74" s="132"/>
      <c r="E74" s="132"/>
      <c r="F74" s="132"/>
      <c r="G74" s="142"/>
      <c r="H74" s="132"/>
      <c r="I74" s="134"/>
      <c r="J74" s="135"/>
      <c r="K74" s="143">
        <f t="shared" si="3"/>
        <v>0</v>
      </c>
      <c r="L74" s="147"/>
    </row>
    <row r="75" spans="1:13" ht="30" hidden="1" customHeight="1">
      <c r="A75" s="113"/>
      <c r="B75" s="119"/>
      <c r="C75" s="137" t="s">
        <v>13</v>
      </c>
      <c r="D75" s="148"/>
      <c r="E75" s="149"/>
      <c r="F75" s="148"/>
      <c r="G75" s="148"/>
      <c r="H75" s="148"/>
      <c r="I75" s="134"/>
      <c r="J75" s="148"/>
      <c r="K75" s="141">
        <f>+SUM(K71:K74)</f>
        <v>0</v>
      </c>
      <c r="L75" s="120"/>
      <c r="M75" s="113"/>
    </row>
    <row r="76" spans="1:13" ht="30" hidden="1" customHeight="1">
      <c r="A76" s="113"/>
      <c r="B76" s="119"/>
      <c r="C76" s="128"/>
      <c r="D76" s="129"/>
      <c r="E76" s="129"/>
      <c r="F76" s="129"/>
      <c r="G76" s="129"/>
      <c r="H76" s="129"/>
      <c r="I76" s="129"/>
      <c r="J76" s="129"/>
      <c r="K76" s="130"/>
      <c r="L76" s="120"/>
      <c r="M76" s="113"/>
    </row>
    <row r="77" spans="1:13" ht="30" hidden="1" customHeight="1">
      <c r="A77" s="113"/>
      <c r="B77" s="119"/>
      <c r="C77" s="131"/>
      <c r="D77" s="150"/>
      <c r="E77" s="150"/>
      <c r="F77" s="150"/>
      <c r="G77" s="151"/>
      <c r="H77" s="150"/>
      <c r="I77" s="134"/>
      <c r="K77" s="152">
        <f>+J77*I77</f>
        <v>0</v>
      </c>
      <c r="L77" s="120"/>
      <c r="M77" s="113"/>
    </row>
    <row r="78" spans="1:13" ht="30" hidden="1" customHeight="1">
      <c r="A78" s="113"/>
      <c r="B78" s="119"/>
      <c r="C78" s="131"/>
      <c r="D78" s="153"/>
      <c r="E78" s="153"/>
      <c r="F78" s="153"/>
      <c r="G78" s="151"/>
      <c r="H78" s="150"/>
      <c r="I78" s="134"/>
      <c r="J78" s="135"/>
      <c r="K78" s="143">
        <f>+J78*I78</f>
        <v>0</v>
      </c>
      <c r="L78" s="120"/>
      <c r="M78" s="113"/>
    </row>
    <row r="79" spans="1:13" ht="30" hidden="1" customHeight="1">
      <c r="A79" s="113"/>
      <c r="B79" s="119"/>
      <c r="C79" s="131"/>
      <c r="D79" s="150"/>
      <c r="E79" s="150"/>
      <c r="F79" s="150"/>
      <c r="G79" s="151"/>
      <c r="H79" s="150"/>
      <c r="I79" s="134"/>
      <c r="J79" s="135"/>
      <c r="K79" s="143">
        <f t="shared" ref="K79:K84" si="4">+J79*I79</f>
        <v>0</v>
      </c>
      <c r="L79" s="120"/>
      <c r="M79" s="113"/>
    </row>
    <row r="80" spans="1:13" s="113" customFormat="1" ht="30" hidden="1" customHeight="1">
      <c r="B80" s="119"/>
      <c r="C80" s="131"/>
      <c r="D80" s="144"/>
      <c r="E80" s="144"/>
      <c r="F80" s="144"/>
      <c r="G80" s="154"/>
      <c r="H80" s="144"/>
      <c r="I80" s="134"/>
      <c r="J80" s="135"/>
      <c r="K80" s="143">
        <f t="shared" si="4"/>
        <v>0</v>
      </c>
      <c r="L80" s="120"/>
    </row>
    <row r="81" spans="1:13" ht="30" hidden="1" customHeight="1">
      <c r="A81" s="113"/>
      <c r="B81" s="119"/>
      <c r="C81" s="131"/>
      <c r="D81" s="150"/>
      <c r="E81" s="150"/>
      <c r="F81" s="150"/>
      <c r="G81" s="151"/>
      <c r="H81" s="150"/>
      <c r="I81" s="134"/>
      <c r="J81" s="155"/>
      <c r="K81" s="143">
        <f t="shared" si="4"/>
        <v>0</v>
      </c>
      <c r="L81" s="120"/>
      <c r="M81" s="113"/>
    </row>
    <row r="82" spans="1:13" s="113" customFormat="1" ht="30" hidden="1" customHeight="1">
      <c r="B82" s="119"/>
      <c r="C82" s="156"/>
      <c r="D82" s="144"/>
      <c r="E82" s="144"/>
      <c r="F82" s="144"/>
      <c r="G82" s="154"/>
      <c r="H82" s="144"/>
      <c r="I82" s="134"/>
      <c r="J82" s="155"/>
      <c r="K82" s="143">
        <f t="shared" si="4"/>
        <v>0</v>
      </c>
      <c r="L82" s="120"/>
    </row>
    <row r="83" spans="1:13" ht="30" hidden="1" customHeight="1">
      <c r="A83" s="113"/>
      <c r="B83" s="119"/>
      <c r="C83" s="131"/>
      <c r="D83" s="150"/>
      <c r="E83" s="132"/>
      <c r="F83" s="150"/>
      <c r="G83" s="151"/>
      <c r="H83" s="150"/>
      <c r="I83" s="134"/>
      <c r="J83" s="135"/>
      <c r="K83" s="143">
        <f t="shared" si="4"/>
        <v>0</v>
      </c>
      <c r="L83" s="120"/>
      <c r="M83" s="113"/>
    </row>
    <row r="84" spans="1:13" ht="30" hidden="1" customHeight="1">
      <c r="A84" s="113"/>
      <c r="B84" s="119"/>
      <c r="C84" s="131"/>
      <c r="D84" s="150"/>
      <c r="E84" s="150"/>
      <c r="F84" s="150"/>
      <c r="G84" s="151"/>
      <c r="H84" s="157"/>
      <c r="I84" s="134"/>
      <c r="J84" s="135"/>
      <c r="K84" s="143">
        <f t="shared" si="4"/>
        <v>0</v>
      </c>
      <c r="L84" s="120"/>
      <c r="M84" s="113"/>
    </row>
    <row r="85" spans="1:13" ht="30" hidden="1" customHeight="1">
      <c r="A85" s="113"/>
      <c r="B85" s="119"/>
      <c r="C85" s="158" t="s">
        <v>13</v>
      </c>
      <c r="D85" s="159"/>
      <c r="E85" s="159"/>
      <c r="F85" s="159"/>
      <c r="G85" s="160"/>
      <c r="H85" s="159"/>
      <c r="I85" s="134"/>
      <c r="J85" s="161"/>
      <c r="K85" s="162">
        <f>+SUM(K77:K84)</f>
        <v>0</v>
      </c>
      <c r="L85" s="120"/>
      <c r="M85" s="113"/>
    </row>
    <row r="86" spans="1:13" ht="30" hidden="1" customHeight="1">
      <c r="A86" s="113"/>
      <c r="B86" s="119"/>
      <c r="C86" s="128"/>
      <c r="D86" s="129"/>
      <c r="E86" s="129"/>
      <c r="F86" s="129"/>
      <c r="G86" s="129"/>
      <c r="H86" s="129"/>
      <c r="I86" s="129"/>
      <c r="J86" s="129"/>
      <c r="K86" s="130"/>
      <c r="L86" s="120"/>
      <c r="M86" s="113"/>
    </row>
    <row r="87" spans="1:13" ht="30" hidden="1" customHeight="1">
      <c r="A87" s="113"/>
      <c r="B87" s="119"/>
      <c r="C87" s="131"/>
      <c r="D87" s="150"/>
      <c r="E87" s="150"/>
      <c r="F87" s="150"/>
      <c r="G87" s="151"/>
      <c r="H87" s="150"/>
      <c r="I87" s="134"/>
      <c r="J87" s="135"/>
      <c r="K87" s="143">
        <f>+J87*I87</f>
        <v>0</v>
      </c>
      <c r="L87" s="120"/>
      <c r="M87" s="113"/>
    </row>
    <row r="88" spans="1:13" ht="30" hidden="1" customHeight="1">
      <c r="A88" s="113"/>
      <c r="B88" s="119"/>
      <c r="C88" s="131"/>
      <c r="D88" s="150"/>
      <c r="E88" s="150"/>
      <c r="F88" s="150"/>
      <c r="G88" s="151"/>
      <c r="H88" s="150"/>
      <c r="I88" s="134"/>
      <c r="J88" s="135"/>
      <c r="K88" s="143">
        <f>+J88*I88</f>
        <v>0</v>
      </c>
      <c r="L88" s="120"/>
      <c r="M88" s="113"/>
    </row>
    <row r="89" spans="1:13" ht="30" hidden="1" customHeight="1">
      <c r="A89" s="113"/>
      <c r="B89" s="119"/>
      <c r="C89" s="163"/>
      <c r="D89" s="150"/>
      <c r="E89" s="150"/>
      <c r="F89" s="150"/>
      <c r="G89" s="151"/>
      <c r="H89" s="150"/>
      <c r="I89" s="134"/>
      <c r="J89" s="135"/>
      <c r="K89" s="143">
        <f>+J89*I89</f>
        <v>0</v>
      </c>
      <c r="L89" s="120"/>
      <c r="M89" s="113"/>
    </row>
    <row r="90" spans="1:13" ht="30" hidden="1" customHeight="1">
      <c r="A90" s="113"/>
      <c r="B90" s="119"/>
      <c r="C90" s="137" t="s">
        <v>13</v>
      </c>
      <c r="D90" s="164"/>
      <c r="E90" s="164"/>
      <c r="F90" s="164"/>
      <c r="G90" s="165"/>
      <c r="H90" s="166"/>
      <c r="I90" s="134"/>
      <c r="J90" s="140"/>
      <c r="K90" s="141">
        <f>+SUM(K87:K89)</f>
        <v>0</v>
      </c>
      <c r="L90" s="120"/>
      <c r="M90" s="113"/>
    </row>
    <row r="91" spans="1:13" ht="30" hidden="1" customHeight="1">
      <c r="A91" s="113"/>
      <c r="B91" s="119"/>
      <c r="C91" s="128"/>
      <c r="D91" s="129"/>
      <c r="E91" s="129"/>
      <c r="F91" s="129"/>
      <c r="G91" s="129"/>
      <c r="H91" s="129"/>
      <c r="I91" s="129"/>
      <c r="J91" s="129"/>
      <c r="K91" s="130"/>
      <c r="L91" s="120"/>
      <c r="M91" s="113"/>
    </row>
    <row r="92" spans="1:13" ht="30" hidden="1" customHeight="1">
      <c r="A92" s="113"/>
      <c r="B92" s="119"/>
      <c r="C92" s="131"/>
      <c r="D92" s="150"/>
      <c r="E92" s="150"/>
      <c r="F92" s="150"/>
      <c r="G92" s="151"/>
      <c r="H92" s="150"/>
      <c r="I92" s="134"/>
      <c r="J92" s="135"/>
      <c r="K92" s="143"/>
      <c r="L92" s="120"/>
      <c r="M92" s="113"/>
    </row>
    <row r="93" spans="1:13" ht="30" hidden="1" customHeight="1">
      <c r="A93" s="113"/>
      <c r="B93" s="119"/>
      <c r="C93" s="137" t="s">
        <v>13</v>
      </c>
      <c r="D93" s="164"/>
      <c r="E93" s="164"/>
      <c r="F93" s="164"/>
      <c r="G93" s="167"/>
      <c r="H93" s="166"/>
      <c r="I93" s="134"/>
      <c r="J93" s="140"/>
      <c r="K93" s="141"/>
      <c r="L93" s="120"/>
      <c r="M93" s="113"/>
    </row>
    <row r="94" spans="1:13" s="172" customFormat="1" ht="30" customHeight="1" thickBot="1">
      <c r="A94" s="168"/>
      <c r="B94" s="169"/>
      <c r="C94" s="283" t="s">
        <v>95</v>
      </c>
      <c r="D94" s="284"/>
      <c r="E94" s="284"/>
      <c r="F94" s="284"/>
      <c r="G94" s="284"/>
      <c r="H94" s="284"/>
      <c r="I94" s="284"/>
      <c r="J94" s="285"/>
      <c r="K94" s="170">
        <f>+K90+K93+K85+K75+K69</f>
        <v>0</v>
      </c>
      <c r="L94" s="171"/>
      <c r="M94" s="168"/>
    </row>
    <row r="95" spans="1:13" s="172" customFormat="1" ht="30" customHeight="1" thickBot="1">
      <c r="A95" s="168"/>
      <c r="B95" s="169"/>
      <c r="C95" s="283" t="s">
        <v>16</v>
      </c>
      <c r="D95" s="284"/>
      <c r="E95" s="284"/>
      <c r="F95" s="284"/>
      <c r="G95" s="284"/>
      <c r="H95" s="284"/>
      <c r="I95" s="284"/>
      <c r="J95" s="285"/>
      <c r="K95" s="170">
        <f>+K94+K54</f>
        <v>0</v>
      </c>
      <c r="L95" s="171"/>
      <c r="M95" s="168"/>
    </row>
    <row r="96" spans="1:13" ht="15.75" thickBot="1">
      <c r="A96" s="113"/>
      <c r="B96" s="215"/>
      <c r="C96" s="216"/>
      <c r="D96" s="216"/>
      <c r="E96" s="217"/>
      <c r="F96" s="216"/>
      <c r="G96" s="218"/>
      <c r="H96" s="216"/>
      <c r="I96" s="216"/>
      <c r="J96" s="216"/>
      <c r="K96" s="216"/>
      <c r="L96" s="219"/>
      <c r="M96" s="113"/>
    </row>
    <row r="97" spans="1:13" ht="15.75" thickTop="1">
      <c r="A97" s="113"/>
      <c r="B97" s="113"/>
      <c r="C97" s="113"/>
      <c r="D97" s="113"/>
      <c r="E97" s="114"/>
      <c r="F97" s="113"/>
      <c r="G97" s="113"/>
      <c r="H97" s="113"/>
      <c r="I97" s="113"/>
      <c r="J97" s="113"/>
      <c r="K97" s="113"/>
      <c r="L97" s="113"/>
      <c r="M97" s="113"/>
    </row>
    <row r="98" spans="1:13">
      <c r="B98" s="286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</row>
    <row r="99" spans="1:13"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</row>
    <row r="100" spans="1:13"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</row>
  </sheetData>
  <mergeCells count="40">
    <mergeCell ref="D56:K56"/>
    <mergeCell ref="C57:G57"/>
    <mergeCell ref="C10:K10"/>
    <mergeCell ref="B1:G1"/>
    <mergeCell ref="C5:K5"/>
    <mergeCell ref="C6:K6"/>
    <mergeCell ref="C7:K8"/>
    <mergeCell ref="C9:K9"/>
    <mergeCell ref="C13:K13"/>
    <mergeCell ref="G51:J51"/>
    <mergeCell ref="C11:C12"/>
    <mergeCell ref="D11:D12"/>
    <mergeCell ref="E11:F11"/>
    <mergeCell ref="G11:G12"/>
    <mergeCell ref="H11:H12"/>
    <mergeCell ref="I11:I12"/>
    <mergeCell ref="J11:J12"/>
    <mergeCell ref="K11:K12"/>
    <mergeCell ref="C45:J45"/>
    <mergeCell ref="G47:J47"/>
    <mergeCell ref="H57:J57"/>
    <mergeCell ref="C58:G58"/>
    <mergeCell ref="H58:I58"/>
    <mergeCell ref="H60:I60"/>
    <mergeCell ref="H61:I61"/>
    <mergeCell ref="C59:G59"/>
    <mergeCell ref="H59:I59"/>
    <mergeCell ref="C66:J66"/>
    <mergeCell ref="C94:J94"/>
    <mergeCell ref="C95:J95"/>
    <mergeCell ref="B98:M100"/>
    <mergeCell ref="H62:K62"/>
    <mergeCell ref="C64:C65"/>
    <mergeCell ref="D64:D65"/>
    <mergeCell ref="E64:F64"/>
    <mergeCell ref="G64:G65"/>
    <mergeCell ref="H64:H65"/>
    <mergeCell ref="I64:I65"/>
    <mergeCell ref="J64:J65"/>
    <mergeCell ref="K64:K65"/>
  </mergeCells>
  <dataValidations disablePrompts="1" count="1">
    <dataValidation type="whole" allowBlank="1" showInputMessage="1" showErrorMessage="1" sqref="K61" xr:uid="{6305E95F-5A73-4C63-8862-233468D85DF4}">
      <formula1>0</formula1>
      <formula2>20</formula2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13" zoomScale="70" zoomScaleNormal="80" zoomScaleSheetLayoutView="70" workbookViewId="0">
      <selection activeCell="L7" sqref="L7:O8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72" t="s">
        <v>0</v>
      </c>
      <c r="C1" s="372"/>
      <c r="D1" s="372"/>
      <c r="E1" s="372"/>
      <c r="F1" s="372"/>
      <c r="G1" s="372"/>
      <c r="H1" s="372"/>
      <c r="I1" s="372"/>
      <c r="J1" s="372"/>
      <c r="K1" s="372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73" t="s">
        <v>35</v>
      </c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87"/>
    </row>
    <row r="6" spans="2:16">
      <c r="B6" s="86"/>
      <c r="P6" s="88"/>
    </row>
    <row r="7" spans="2:16">
      <c r="B7" s="86"/>
      <c r="C7" s="386"/>
      <c r="D7" s="382"/>
      <c r="E7" s="383"/>
      <c r="F7" s="383"/>
      <c r="G7" s="383"/>
      <c r="H7" s="383"/>
      <c r="I7" s="383"/>
      <c r="J7" s="383"/>
      <c r="K7" s="384"/>
      <c r="L7" s="390"/>
      <c r="M7" s="391"/>
      <c r="N7" s="391"/>
      <c r="O7" s="392"/>
      <c r="P7" s="89"/>
    </row>
    <row r="8" spans="2:16">
      <c r="B8" s="86"/>
      <c r="C8" s="387"/>
      <c r="D8" s="376" t="s">
        <v>36</v>
      </c>
      <c r="E8" s="377"/>
      <c r="F8" s="377"/>
      <c r="G8" s="377"/>
      <c r="H8" s="377"/>
      <c r="I8" s="377"/>
      <c r="J8" s="377"/>
      <c r="K8" s="378"/>
      <c r="L8" s="393"/>
      <c r="M8" s="394"/>
      <c r="N8" s="394"/>
      <c r="O8" s="395"/>
      <c r="P8" s="89"/>
    </row>
    <row r="9" spans="2:16">
      <c r="B9" s="86"/>
      <c r="C9" s="387"/>
      <c r="D9" s="376"/>
      <c r="E9" s="377"/>
      <c r="F9" s="377"/>
      <c r="G9" s="377"/>
      <c r="H9" s="377"/>
      <c r="I9" s="377"/>
      <c r="J9" s="377"/>
      <c r="K9" s="378"/>
      <c r="L9" s="374" t="s">
        <v>37</v>
      </c>
      <c r="M9" s="396"/>
      <c r="N9" s="397"/>
      <c r="O9" s="398"/>
      <c r="P9" s="89"/>
    </row>
    <row r="10" spans="2:16">
      <c r="B10" s="86"/>
      <c r="C10" s="387"/>
      <c r="D10" s="376" t="s">
        <v>38</v>
      </c>
      <c r="E10" s="377"/>
      <c r="F10" s="377"/>
      <c r="G10" s="377"/>
      <c r="H10" s="377"/>
      <c r="I10" s="377"/>
      <c r="J10" s="377"/>
      <c r="K10" s="378"/>
      <c r="L10" s="385"/>
      <c r="M10" s="399"/>
      <c r="N10" s="400"/>
      <c r="O10" s="401"/>
      <c r="P10" s="90"/>
    </row>
    <row r="11" spans="2:16" ht="12.75" customHeight="1">
      <c r="B11" s="86"/>
      <c r="C11" s="387"/>
      <c r="D11" s="379"/>
      <c r="E11" s="380"/>
      <c r="F11" s="380"/>
      <c r="G11" s="380"/>
      <c r="H11" s="380"/>
      <c r="I11" s="380"/>
      <c r="J11" s="380"/>
      <c r="K11" s="381"/>
      <c r="L11" s="374" t="s">
        <v>39</v>
      </c>
      <c r="M11" s="374">
        <v>1</v>
      </c>
      <c r="N11" s="374" t="s">
        <v>40</v>
      </c>
      <c r="O11" s="388">
        <v>1</v>
      </c>
      <c r="P11" s="89"/>
    </row>
    <row r="12" spans="2:16">
      <c r="B12" s="86"/>
      <c r="C12" s="387"/>
      <c r="D12" s="379"/>
      <c r="E12" s="380"/>
      <c r="F12" s="380"/>
      <c r="G12" s="380"/>
      <c r="H12" s="380"/>
      <c r="I12" s="380"/>
      <c r="J12" s="380"/>
      <c r="K12" s="381"/>
      <c r="L12" s="375"/>
      <c r="M12" s="375"/>
      <c r="N12" s="375"/>
      <c r="O12" s="389"/>
      <c r="P12" s="89"/>
    </row>
    <row r="13" spans="2:16">
      <c r="B13" s="86"/>
      <c r="C13" s="387"/>
      <c r="D13" s="376" t="s">
        <v>41</v>
      </c>
      <c r="E13" s="377"/>
      <c r="F13" s="377"/>
      <c r="G13" s="377"/>
      <c r="H13" s="377"/>
      <c r="I13" s="377"/>
      <c r="J13" s="377"/>
      <c r="K13" s="378"/>
      <c r="L13" s="375"/>
      <c r="M13" s="375"/>
      <c r="N13" s="375"/>
      <c r="O13" s="389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42</v>
      </c>
      <c r="M15" s="10" t="s">
        <v>43</v>
      </c>
      <c r="N15" s="10" t="s">
        <v>44</v>
      </c>
      <c r="O15" s="11" t="s">
        <v>45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03" t="s">
        <v>46</v>
      </c>
      <c r="D17" s="304"/>
      <c r="E17" s="304"/>
      <c r="F17" s="304"/>
      <c r="G17" s="3"/>
      <c r="H17" s="3"/>
      <c r="I17" s="3" t="s">
        <v>47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56" t="s">
        <v>48</v>
      </c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8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49</v>
      </c>
      <c r="D23" s="367" t="s">
        <v>6</v>
      </c>
      <c r="E23" s="368"/>
      <c r="F23" s="368"/>
      <c r="G23" s="368"/>
      <c r="H23" s="368"/>
      <c r="I23" s="368"/>
      <c r="J23" s="368"/>
      <c r="K23" s="368"/>
      <c r="L23" s="369"/>
      <c r="M23" s="370" t="s">
        <v>50</v>
      </c>
      <c r="N23" s="371"/>
      <c r="O23" s="28" t="s">
        <v>8</v>
      </c>
      <c r="P23" s="95"/>
    </row>
    <row r="24" spans="2:16">
      <c r="B24" s="86"/>
      <c r="C24" s="29"/>
      <c r="D24" s="360"/>
      <c r="E24" s="366"/>
      <c r="F24" s="366"/>
      <c r="G24" s="366"/>
      <c r="H24" s="366"/>
      <c r="I24" s="366"/>
      <c r="J24" s="366"/>
      <c r="K24" s="366"/>
      <c r="L24" s="361"/>
      <c r="M24" s="360"/>
      <c r="N24" s="361"/>
      <c r="O24" s="30"/>
      <c r="P24" s="96"/>
    </row>
    <row r="25" spans="2:16">
      <c r="B25" s="86"/>
      <c r="C25" s="338" t="s">
        <v>51</v>
      </c>
      <c r="D25" s="339"/>
      <c r="E25" s="339"/>
      <c r="F25" s="339"/>
      <c r="G25" s="339"/>
      <c r="H25" s="339"/>
      <c r="I25" s="339"/>
      <c r="J25" s="339"/>
      <c r="K25" s="339"/>
      <c r="L25" s="339"/>
      <c r="M25" s="339"/>
      <c r="N25" s="339"/>
      <c r="O25" s="340"/>
      <c r="P25" s="97"/>
    </row>
    <row r="26" spans="2:16">
      <c r="B26" s="86"/>
      <c r="C26" s="341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3"/>
      <c r="P26" s="97"/>
    </row>
    <row r="27" spans="2:16">
      <c r="B27" s="86"/>
      <c r="C27" s="344"/>
      <c r="D27" s="345"/>
      <c r="E27" s="345"/>
      <c r="F27" s="345"/>
      <c r="G27" s="345"/>
      <c r="H27" s="345"/>
      <c r="I27" s="345"/>
      <c r="J27" s="345"/>
      <c r="K27" s="345"/>
      <c r="L27" s="345"/>
      <c r="M27" s="345"/>
      <c r="N27" s="345"/>
      <c r="O27" s="346"/>
      <c r="P27" s="97"/>
    </row>
    <row r="28" spans="2:16">
      <c r="B28" s="86"/>
      <c r="C28" s="328" t="s">
        <v>6</v>
      </c>
      <c r="D28" s="362"/>
      <c r="E28" s="362"/>
      <c r="F28" s="362"/>
      <c r="G28" s="363"/>
      <c r="H28" s="334" t="s">
        <v>52</v>
      </c>
      <c r="I28" s="362"/>
      <c r="J28" s="364" t="s">
        <v>53</v>
      </c>
      <c r="K28" s="365"/>
      <c r="L28" s="32" t="s">
        <v>54</v>
      </c>
      <c r="M28" s="334" t="s">
        <v>55</v>
      </c>
      <c r="N28" s="335"/>
      <c r="O28" s="33" t="s">
        <v>56</v>
      </c>
      <c r="P28" s="98"/>
    </row>
    <row r="29" spans="2:16">
      <c r="B29" s="86"/>
      <c r="C29" s="311"/>
      <c r="D29" s="312"/>
      <c r="E29" s="312"/>
      <c r="F29" s="312"/>
      <c r="G29" s="350"/>
      <c r="H29" s="359"/>
      <c r="I29" s="350"/>
      <c r="J29" s="359"/>
      <c r="K29" s="350"/>
      <c r="L29" s="34"/>
      <c r="M29" s="347"/>
      <c r="N29" s="348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47"/>
      <c r="N30" s="348"/>
      <c r="O30" s="35"/>
      <c r="P30" s="99"/>
    </row>
    <row r="31" spans="2:16">
      <c r="B31" s="86"/>
      <c r="C31" s="324"/>
      <c r="D31" s="325"/>
      <c r="E31" s="325"/>
      <c r="F31" s="325"/>
      <c r="G31" s="349"/>
      <c r="H31" s="353"/>
      <c r="I31" s="349"/>
      <c r="J31" s="353"/>
      <c r="K31" s="349"/>
      <c r="L31" s="40"/>
      <c r="M31" s="354"/>
      <c r="N31" s="355"/>
      <c r="O31" s="35"/>
      <c r="P31" s="99"/>
    </row>
    <row r="32" spans="2:16">
      <c r="B32" s="86"/>
      <c r="C32" s="315" t="s">
        <v>57</v>
      </c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7"/>
      <c r="O32" s="41"/>
      <c r="P32" s="100"/>
    </row>
    <row r="33" spans="2:16" ht="13.5" customHeight="1">
      <c r="B33" s="86"/>
      <c r="C33" s="338" t="s">
        <v>58</v>
      </c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40"/>
      <c r="P33" s="97"/>
    </row>
    <row r="34" spans="2:16">
      <c r="B34" s="86"/>
      <c r="C34" s="341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3"/>
      <c r="P34" s="97"/>
    </row>
    <row r="35" spans="2:16">
      <c r="B35" s="86"/>
      <c r="C35" s="344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6"/>
      <c r="P35" s="97"/>
    </row>
    <row r="36" spans="2:16">
      <c r="B36" s="86"/>
      <c r="C36" s="328" t="s">
        <v>6</v>
      </c>
      <c r="D36" s="329"/>
      <c r="E36" s="329"/>
      <c r="F36" s="329"/>
      <c r="G36" s="329"/>
      <c r="H36" s="329"/>
      <c r="I36" s="329"/>
      <c r="J36" s="335"/>
      <c r="K36" s="31" t="s">
        <v>50</v>
      </c>
      <c r="L36" s="32" t="s">
        <v>8</v>
      </c>
      <c r="M36" s="334" t="s">
        <v>59</v>
      </c>
      <c r="N36" s="335"/>
      <c r="O36" s="33" t="s">
        <v>56</v>
      </c>
      <c r="P36" s="98"/>
    </row>
    <row r="37" spans="2:16">
      <c r="B37" s="86"/>
      <c r="C37" s="311"/>
      <c r="D37" s="312"/>
      <c r="E37" s="312"/>
      <c r="F37" s="312"/>
      <c r="G37" s="312"/>
      <c r="H37" s="312"/>
      <c r="I37" s="312"/>
      <c r="J37" s="350"/>
      <c r="K37" s="43"/>
      <c r="L37" s="44"/>
      <c r="M37" s="351"/>
      <c r="N37" s="352"/>
      <c r="O37" s="35"/>
      <c r="P37" s="99"/>
    </row>
    <row r="38" spans="2:16">
      <c r="B38" s="86"/>
      <c r="C38" s="324"/>
      <c r="D38" s="325"/>
      <c r="E38" s="325"/>
      <c r="F38" s="325"/>
      <c r="G38" s="325"/>
      <c r="H38" s="325"/>
      <c r="I38" s="325"/>
      <c r="J38" s="349"/>
      <c r="K38" s="37"/>
      <c r="L38" s="45"/>
      <c r="M38" s="326"/>
      <c r="N38" s="327"/>
      <c r="O38" s="46"/>
      <c r="P38" s="99"/>
    </row>
    <row r="39" spans="2:16">
      <c r="B39" s="86"/>
      <c r="C39" s="315" t="s">
        <v>57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  <c r="O39" s="47">
        <v>0</v>
      </c>
      <c r="P39" s="99"/>
    </row>
    <row r="40" spans="2:16">
      <c r="B40" s="86"/>
      <c r="C40" s="338" t="s">
        <v>60</v>
      </c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40"/>
      <c r="P40" s="97"/>
    </row>
    <row r="41" spans="2:16">
      <c r="B41" s="86"/>
      <c r="C41" s="341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3"/>
      <c r="P41" s="97"/>
    </row>
    <row r="42" spans="2:16">
      <c r="B42" s="86"/>
      <c r="C42" s="344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6"/>
      <c r="P42" s="97"/>
    </row>
    <row r="43" spans="2:16" ht="28.5">
      <c r="B43" s="86"/>
      <c r="C43" s="328" t="s">
        <v>61</v>
      </c>
      <c r="D43" s="329"/>
      <c r="E43" s="329"/>
      <c r="F43" s="329"/>
      <c r="G43" s="329"/>
      <c r="H43" s="329"/>
      <c r="I43" s="329"/>
      <c r="J43" s="48" t="s">
        <v>62</v>
      </c>
      <c r="K43" s="49" t="s">
        <v>63</v>
      </c>
      <c r="L43" s="50" t="s">
        <v>64</v>
      </c>
      <c r="M43" s="334" t="s">
        <v>65</v>
      </c>
      <c r="N43" s="335"/>
      <c r="O43" s="33" t="s">
        <v>56</v>
      </c>
      <c r="P43" s="98"/>
    </row>
    <row r="44" spans="2:16">
      <c r="B44" s="86"/>
      <c r="C44" s="311"/>
      <c r="D44" s="312"/>
      <c r="E44" s="312"/>
      <c r="F44" s="312"/>
      <c r="G44" s="312"/>
      <c r="H44" s="312"/>
      <c r="I44" s="312"/>
      <c r="J44" s="51"/>
      <c r="K44" s="52"/>
      <c r="L44" s="51"/>
      <c r="M44" s="332"/>
      <c r="N44" s="333"/>
      <c r="O44" s="35"/>
      <c r="P44" s="99"/>
    </row>
    <row r="45" spans="2:16">
      <c r="B45" s="86"/>
      <c r="C45" s="324"/>
      <c r="D45" s="325"/>
      <c r="E45" s="325"/>
      <c r="F45" s="325"/>
      <c r="G45" s="325"/>
      <c r="H45" s="325"/>
      <c r="I45" s="325"/>
      <c r="J45" s="53"/>
      <c r="K45" s="54"/>
      <c r="L45" s="53"/>
      <c r="M45" s="326"/>
      <c r="N45" s="327"/>
      <c r="O45" s="55"/>
      <c r="P45" s="99"/>
    </row>
    <row r="46" spans="2:16">
      <c r="B46" s="86"/>
      <c r="C46" s="315" t="s">
        <v>57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7"/>
      <c r="O46" s="41"/>
      <c r="P46" s="100"/>
    </row>
    <row r="47" spans="2:16">
      <c r="B47" s="86"/>
      <c r="C47" s="338" t="s">
        <v>66</v>
      </c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40"/>
      <c r="P47" s="97"/>
    </row>
    <row r="48" spans="2:16">
      <c r="B48" s="86"/>
      <c r="C48" s="341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3"/>
      <c r="P48" s="97"/>
    </row>
    <row r="49" spans="2:16">
      <c r="B49" s="86"/>
      <c r="C49" s="344"/>
      <c r="D49" s="345"/>
      <c r="E49" s="345"/>
      <c r="F49" s="345"/>
      <c r="G49" s="345"/>
      <c r="H49" s="345"/>
      <c r="I49" s="345"/>
      <c r="J49" s="345"/>
      <c r="K49" s="345"/>
      <c r="L49" s="345"/>
      <c r="M49" s="345"/>
      <c r="N49" s="345"/>
      <c r="O49" s="346"/>
      <c r="P49" s="97"/>
    </row>
    <row r="50" spans="2:16" ht="28.5">
      <c r="B50" s="86"/>
      <c r="C50" s="328" t="s">
        <v>67</v>
      </c>
      <c r="D50" s="329"/>
      <c r="E50" s="329"/>
      <c r="F50" s="329"/>
      <c r="G50" s="329"/>
      <c r="H50" s="329"/>
      <c r="I50" s="329"/>
      <c r="J50" s="32" t="s">
        <v>68</v>
      </c>
      <c r="K50" s="49" t="s">
        <v>69</v>
      </c>
      <c r="L50" s="48" t="s">
        <v>70</v>
      </c>
      <c r="M50" s="330" t="s">
        <v>55</v>
      </c>
      <c r="N50" s="331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36"/>
      <c r="N51" s="337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36"/>
      <c r="N52" s="337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32"/>
      <c r="N53" s="333"/>
      <c r="O53" s="63"/>
      <c r="P53" s="102"/>
    </row>
    <row r="54" spans="2:16">
      <c r="B54" s="86"/>
      <c r="C54" s="324"/>
      <c r="D54" s="325"/>
      <c r="E54" s="325"/>
      <c r="F54" s="325"/>
      <c r="G54" s="325"/>
      <c r="H54" s="325"/>
      <c r="I54" s="325"/>
      <c r="J54" s="53"/>
      <c r="K54" s="54"/>
      <c r="L54" s="53"/>
      <c r="M54" s="326"/>
      <c r="N54" s="327"/>
      <c r="O54" s="55"/>
      <c r="P54" s="99"/>
    </row>
    <row r="55" spans="2:16">
      <c r="B55" s="86"/>
      <c r="C55" s="315" t="s">
        <v>57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7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18" t="s">
        <v>71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20"/>
      <c r="O57" s="64"/>
      <c r="P57" s="103"/>
    </row>
    <row r="58" spans="2:16">
      <c r="B58" s="86"/>
      <c r="C58" s="338" t="s">
        <v>72</v>
      </c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40"/>
      <c r="P58" s="97"/>
    </row>
    <row r="59" spans="2:16">
      <c r="B59" s="86"/>
      <c r="C59" s="341"/>
      <c r="D59" s="342"/>
      <c r="E59" s="342"/>
      <c r="F59" s="342"/>
      <c r="G59" s="342"/>
      <c r="H59" s="342"/>
      <c r="I59" s="342"/>
      <c r="J59" s="342"/>
      <c r="K59" s="342"/>
      <c r="L59" s="342"/>
      <c r="M59" s="342"/>
      <c r="N59" s="342"/>
      <c r="O59" s="343"/>
      <c r="P59" s="97"/>
    </row>
    <row r="60" spans="2:16">
      <c r="B60" s="86"/>
      <c r="C60" s="344"/>
      <c r="D60" s="345"/>
      <c r="E60" s="345"/>
      <c r="F60" s="345"/>
      <c r="G60" s="345"/>
      <c r="H60" s="345"/>
      <c r="I60" s="345"/>
      <c r="J60" s="345"/>
      <c r="K60" s="345"/>
      <c r="L60" s="345"/>
      <c r="M60" s="345"/>
      <c r="N60" s="345"/>
      <c r="O60" s="346"/>
      <c r="P60" s="97"/>
    </row>
    <row r="61" spans="2:16">
      <c r="B61" s="86"/>
      <c r="C61" s="328" t="s">
        <v>73</v>
      </c>
      <c r="D61" s="329"/>
      <c r="E61" s="329"/>
      <c r="F61" s="329"/>
      <c r="G61" s="329"/>
      <c r="H61" s="329"/>
      <c r="I61" s="329"/>
      <c r="J61" s="42"/>
      <c r="K61" s="56"/>
      <c r="L61" s="48" t="s">
        <v>74</v>
      </c>
      <c r="M61" s="330" t="s">
        <v>75</v>
      </c>
      <c r="N61" s="331"/>
      <c r="O61" s="65"/>
      <c r="P61" s="101"/>
    </row>
    <row r="62" spans="2:16">
      <c r="B62" s="86"/>
      <c r="C62" s="311" t="s">
        <v>76</v>
      </c>
      <c r="D62" s="312"/>
      <c r="E62" s="312"/>
      <c r="F62" s="312"/>
      <c r="G62" s="312"/>
      <c r="H62" s="312"/>
      <c r="I62" s="312"/>
      <c r="J62" s="66"/>
      <c r="K62" s="67"/>
      <c r="L62" s="68"/>
      <c r="M62" s="313">
        <f>+ROUND(L62*O57,0)</f>
        <v>0</v>
      </c>
      <c r="N62" s="314"/>
      <c r="O62" s="69"/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/>
      <c r="M63" s="313">
        <f t="shared" ref="M63:M64" si="0">+ROUND(L63*O58,0)</f>
        <v>0</v>
      </c>
      <c r="N63" s="314"/>
      <c r="O63" s="69"/>
      <c r="P63" s="104"/>
    </row>
    <row r="64" spans="2:16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/>
      <c r="M64" s="313">
        <f t="shared" si="0"/>
        <v>0</v>
      </c>
      <c r="N64" s="314"/>
      <c r="O64" s="69"/>
      <c r="P64" s="104"/>
    </row>
    <row r="65" spans="2:16">
      <c r="B65" s="86"/>
      <c r="C65" s="315" t="s">
        <v>57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7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18" t="s">
        <v>79</v>
      </c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20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08"/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10"/>
      <c r="P77" s="93"/>
    </row>
    <row r="78" spans="2:16">
      <c r="B78" s="86"/>
      <c r="C78" s="308"/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310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05" t="s">
        <v>87</v>
      </c>
      <c r="D81" s="306"/>
      <c r="E81" s="306"/>
      <c r="F81" s="306"/>
      <c r="G81" s="306"/>
      <c r="H81" s="306"/>
      <c r="I81" s="306"/>
      <c r="J81" s="306"/>
      <c r="K81" s="306"/>
      <c r="L81" s="306"/>
      <c r="M81" s="306"/>
      <c r="N81" s="306"/>
      <c r="O81" s="307"/>
      <c r="P81" s="106"/>
    </row>
    <row r="82" spans="2:16" ht="28.5" customHeight="1">
      <c r="B82" s="86"/>
      <c r="C82" s="305"/>
      <c r="D82" s="306"/>
      <c r="E82" s="306"/>
      <c r="F82" s="306"/>
      <c r="G82" s="306"/>
      <c r="H82" s="306"/>
      <c r="I82" s="306"/>
      <c r="J82" s="306"/>
      <c r="K82" s="306"/>
      <c r="L82" s="306"/>
      <c r="M82" s="306"/>
      <c r="N82" s="306"/>
      <c r="O82" s="307"/>
      <c r="P82" s="106"/>
    </row>
    <row r="83" spans="2:16" ht="12.95" customHeight="1">
      <c r="B83" s="86"/>
      <c r="C83" s="321" t="s">
        <v>88</v>
      </c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3"/>
      <c r="P83" s="106"/>
    </row>
    <row r="84" spans="2:16" ht="32.25" customHeight="1">
      <c r="B84" s="86"/>
      <c r="C84" s="321"/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3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97"/>
      <c r="L90" s="297"/>
      <c r="M90" s="297"/>
      <c r="N90" s="297"/>
      <c r="O90" s="298"/>
      <c r="P90" s="107"/>
    </row>
    <row r="91" spans="2:16" ht="18.75" customHeight="1">
      <c r="B91" s="86"/>
      <c r="C91" s="301"/>
      <c r="D91" s="302"/>
      <c r="E91" s="302"/>
      <c r="F91" s="54"/>
      <c r="G91" s="54"/>
      <c r="H91" s="54"/>
      <c r="I91" s="54"/>
      <c r="J91" s="54"/>
      <c r="K91" s="299"/>
      <c r="L91" s="299"/>
      <c r="M91" s="299"/>
      <c r="N91" s="299"/>
      <c r="O91" s="300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purl.org/dc/dcmitype/"/>
    <ds:schemaRef ds:uri="http://schemas.microsoft.com/office/2006/documentManagement/types"/>
    <ds:schemaRef ds:uri="a6cb9e4b-f1d1-4245-83ec-6cad768d538a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d85dbaf-23eb-4e57-a637-93dcacc8b1a1"/>
    <ds:schemaRef ds:uri="http://schemas.microsoft.com/office/2006/metadata/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PROPUESTA ECONOMICA(Proponente)</vt:lpstr>
      <vt:lpstr>PROPUESTA ECONOMICA (Proponent)</vt:lpstr>
      <vt:lpstr>INDICAR CÓDIGO DEL ITEM DE PAGO</vt:lpstr>
      <vt:lpstr>'INDICAR CÓDIGO DEL ITEM DE PAGO'!Área_de_impresión</vt:lpstr>
      <vt:lpstr>'PROPUESTA ECONOMICA (Proponent)'!Área_de_impresión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Piedad Constanza Vargas Mosquera</cp:lastModifiedBy>
  <cp:revision/>
  <dcterms:created xsi:type="dcterms:W3CDTF">2006-06-27T16:47:25Z</dcterms:created>
  <dcterms:modified xsi:type="dcterms:W3CDTF">2026-10-26T20:34:56Z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