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sabel\Documents\Contratación\CONVENIO DEPARTAMENTO DE ANTIOQUIA\"/>
    </mc:Choice>
  </mc:AlternateContent>
  <bookViews>
    <workbookView xWindow="0" yWindow="0" windowWidth="20490" windowHeight="7755" activeTab="1"/>
  </bookViews>
  <sheets>
    <sheet name="TABLAS VALORACIÓN" sheetId="2" r:id="rId1"/>
    <sheet name="ANEXO RIESGOS" sheetId="1" r:id="rId2"/>
  </sheets>
  <definedNames>
    <definedName name="_xlnm.Print_Area" localSheetId="1">'ANEXO RIESGOS'!$A$1:$W$28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1">'ANEXO RIESGOS'!$1:$6</definedName>
  </definedNames>
  <calcPr calcId="152511"/>
</workbook>
</file>

<file path=xl/calcChain.xml><?xml version="1.0" encoding="utf-8"?>
<calcChain xmlns="http://schemas.openxmlformats.org/spreadsheetml/2006/main">
  <c r="P27" i="1" l="1"/>
  <c r="Q27" i="1" s="1"/>
  <c r="J27" i="1"/>
  <c r="K27" i="1" s="1"/>
  <c r="P26" i="1"/>
  <c r="Q26" i="1" s="1"/>
  <c r="J26" i="1"/>
  <c r="K26" i="1" s="1"/>
  <c r="P25" i="1"/>
  <c r="Q25" i="1" s="1"/>
  <c r="J25" i="1"/>
  <c r="K25" i="1" s="1"/>
  <c r="P24" i="1"/>
  <c r="Q24" i="1" s="1"/>
  <c r="J24" i="1"/>
  <c r="K24" i="1" s="1"/>
  <c r="P23" i="1"/>
  <c r="Q23" i="1" s="1"/>
  <c r="J23" i="1"/>
  <c r="K23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J8" i="1" l="1"/>
  <c r="K8" i="1" s="1"/>
  <c r="P8" i="1"/>
  <c r="Q8" i="1" s="1"/>
  <c r="X18" i="1"/>
  <c r="Y18" i="1"/>
  <c r="Z18" i="1"/>
  <c r="AA18" i="1"/>
  <c r="X26" i="1"/>
  <c r="Y26" i="1"/>
  <c r="Z26" i="1"/>
  <c r="AA26" i="1"/>
</calcChain>
</file>

<file path=xl/sharedStrings.xml><?xml version="1.0" encoding="utf-8"?>
<sst xmlns="http://schemas.openxmlformats.org/spreadsheetml/2006/main" count="376" uniqueCount="178">
  <si>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</si>
  <si>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</si>
  <si>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</si>
  <si>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</si>
  <si>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</si>
  <si>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</si>
  <si>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</si>
  <si>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</si>
  <si>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</si>
  <si>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</si>
  <si>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</si>
  <si>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</si>
  <si>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</si>
  <si>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</si>
  <si>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</si>
  <si>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</si>
  <si>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</si>
  <si>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</si>
  <si>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</si>
  <si>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</si>
  <si>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</si>
  <si>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</si>
  <si>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</si>
  <si>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</si>
  <si>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</si>
  <si>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</si>
  <si>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</si>
  <si>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</si>
  <si>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</si>
  <si>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</si>
  <si>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</si>
  <si>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</si>
  <si>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</si>
  <si>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</si>
  <si>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</si>
  <si>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</si>
  <si>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</si>
  <si>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</si>
  <si>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</si>
  <si>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</si>
  <si>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</si>
  <si>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</si>
  <si>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</si>
  <si>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</si>
  <si>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</si>
  <si>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</si>
  <si>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</si>
  <si>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</si>
  <si>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</si>
  <si>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</si>
  <si>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</si>
  <si>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</si>
  <si>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</si>
  <si>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</si>
  <si>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</si>
  <si>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</si>
  <si>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</si>
  <si>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</si>
  <si>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</si>
  <si>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</si>
  <si>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</si>
  <si>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</si>
  <si>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</si>
  <si>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</si>
  <si>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</si>
  <si>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</si>
  <si>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</si>
  <si>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</si>
  <si>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</si>
  <si>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</si>
  <si>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</si>
  <si>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</si>
  <si>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</si>
  <si>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</si>
  <si>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</si>
  <si>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</si>
  <si>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</si>
  <si>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</si>
  <si>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</si>
  <si>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t>Numeración consecutiva desde 1</t>
  </si>
  <si>
    <t>Seleccionar de lista desplegable</t>
  </si>
  <si>
    <t>Digitar</t>
  </si>
  <si>
    <t>Formulado, no modificar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</si>
  <si>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</si>
  <si>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</si>
  <si>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</si>
  <si>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</si>
  <si>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Plan anual de adquisición</t>
  </si>
  <si>
    <t>Perfeccionamiento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</si>
  <si>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</si>
  <si>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</si>
  <si>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</si>
  <si>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</si>
  <si>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</si>
  <si>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</si>
  <si>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</si>
  <si>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</si>
  <si>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</si>
  <si>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</si>
  <si>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</si>
  <si>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</si>
  <si>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</si>
  <si>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</si>
  <si>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</si>
  <si>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</si>
  <si>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</si>
  <si>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</si>
  <si>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</si>
  <si>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</si>
  <si>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</si>
  <si>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</si>
  <si>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</si>
  <si>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</si>
  <si>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</si>
  <si>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</si>
  <si>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</si>
  <si>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</si>
  <si>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</si>
  <si>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</si>
  <si>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</si>
  <si>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</si>
  <si>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</si>
  <si>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</si>
  <si>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</si>
  <si>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</si>
  <si>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</si>
  <si>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</si>
  <si>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</si>
  <si>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</si>
  <si>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</si>
  <si>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</si>
  <si>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</si>
  <si>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</si>
  <si>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</si>
  <si>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</si>
  <si>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</si>
  <si>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w</t>
  </si>
  <si>
    <t xml:space="preserve">Modificaciones del régimen tributario que implique afectación a la ejecución del contrato </t>
  </si>
  <si>
    <t>Desequilibrio de la ecuación contractual</t>
  </si>
  <si>
    <t xml:space="preserve">Reducir las consecuencias a través de planes de contingencia </t>
  </si>
  <si>
    <t>Desde el inicio de la ejecución</t>
  </si>
  <si>
    <t>Hasta la finalización de la ejecución.</t>
  </si>
  <si>
    <t>Reuniones de seguimiento</t>
  </si>
  <si>
    <t>Bimestral</t>
  </si>
  <si>
    <t>Incumplimiento o retraso en la ejecución</t>
  </si>
  <si>
    <t>Situaciones de orden público que puedan alterar la seguridad e impedir el desarrollo del objeto del contrato</t>
  </si>
  <si>
    <t xml:space="preserve">Construir junto con las instancias de apoyo a la ejecución planes de contengencia que contemplen medidas como: i) reubicaciòn de UDS, ii) redistribuciòn de cupos, iii) modificaciòn de los horarios de prestaciòn del servicio -entre otras- </t>
  </si>
  <si>
    <t xml:space="preserve">No cumplimiento de las especificaciones técnicas contenidas en los manuales operativos </t>
  </si>
  <si>
    <t>Incumplimiento del objeto contractual</t>
  </si>
  <si>
    <t>Seguimento técncio por parte del supervisor y demás intancias de apoyo para la ejecución.
Asistencia tècnica periodica a la EAS</t>
  </si>
  <si>
    <t>Incumplimiento en la ejecución del contrato</t>
  </si>
  <si>
    <t>El no pago de salarios y prestaciones sociales  a los trabajadores</t>
  </si>
  <si>
    <t>Daños causados a terceros en virtud de la ejecución del contrato, por actos u omisiones del contratista y de las entidades que prestan directamente el servicio distintas del contratista</t>
  </si>
  <si>
    <t>Daño a terceros</t>
  </si>
  <si>
    <t>Desabastecimiento de alimientos establecidos en la minuta patrón</t>
  </si>
  <si>
    <t>No se suministra la ración en los tèrminos establecidos en la minuta patròn. Así mismo se pueden presentar intercambios de alimientos que no cumplan los requerimientos nutricionales.</t>
  </si>
  <si>
    <t>Baja Cobertura</t>
  </si>
  <si>
    <t>Se genera una ineficiente ejecución de recursos asignados al contrato</t>
  </si>
  <si>
    <t>Enfermedades Causadas a los niños y las niñas por la ingesta de alimentos en mal estado</t>
  </si>
  <si>
    <t>Afectación de la salud de los  beneficiarios</t>
  </si>
  <si>
    <t>El no pago oportuno por parte del ICBF, según condiciones del contrato</t>
  </si>
  <si>
    <t xml:space="preserve">Retraso de la operación </t>
  </si>
  <si>
    <t>Reducir la probabilidad de la ocurrencia del evento, y exigencia de la póliza de salarios y prestaciones sociales</t>
  </si>
  <si>
    <t>Reducir la probabilidad de la ocurrencia del evento, y exigencia de la póliza de responsabilidad extracontractual</t>
  </si>
  <si>
    <t>Ajuste de la minuta patron con alimentos disponibles que garanticen el valor calórico y nutricional requerido.
Para efectuar este análisis se debe cumpli con la lista de intercambios establecida por el ICBF.</t>
  </si>
  <si>
    <t>Reasignación de cupos por parte del comité técnico operativo</t>
  </si>
  <si>
    <t>Supervisar periodicamente la calidad de los alimentos, así como almacenaje y preparación. Estas variables hacen parte del las Buenas Prácticas de Manofacura (BPM)</t>
  </si>
  <si>
    <t>Construcción de un cronograma de pagos el cual hace parte de la clàusula de los desembolsos del negocio jurìdico</t>
  </si>
  <si>
    <t>Informe financiero (donde se evidencie el pago del talento humano)</t>
  </si>
  <si>
    <t>Mensual</t>
  </si>
  <si>
    <t>Informes de supervisión</t>
  </si>
  <si>
    <t>Informes de supervisión y  el seguimiento nutricional que realizan los nutricionistas (operador o centro zonal)</t>
  </si>
  <si>
    <t>Trimestral</t>
  </si>
  <si>
    <t>En las sesiones del comité técnico operativo y en los informes de supervisión</t>
  </si>
  <si>
    <t>Seguimiento al cronograma de pagos</t>
  </si>
  <si>
    <t xml:space="preserve">Matriz de Identificación Valoración y Asignación de Riesgos </t>
  </si>
  <si>
    <t>Anexo # 1</t>
  </si>
  <si>
    <t xml:space="preserve">Denominación del bien o servicio: MODALIDAD PROPIA E INTERCULTURAL - BCA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</si>
</sst>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color rgb="FF00B0F0"/>
      <name val="Arial"/>
      <family val="2"/>
    </font>
    <font>
      <sz val="10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5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9" borderId="1" xfId="0" applyNumberFormat="1" applyFont="1" applyFill="1" applyBorder="1" applyAlignment="1" applyProtection="1">
      <alignment horizontal="center" vertical="center"/>
    </xf>
    <xf numFmtId="0" fontId="4" fillId="8" borderId="1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wrapText="1"/>
      <protection locked="0"/>
    </xf>
    <xf numFmtId="0" fontId="10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10" borderId="1" xfId="0" applyNumberFormat="1" applyFont="1" applyFill="1" applyBorder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4" fillId="8" borderId="2" xfId="0" applyFont="1" applyFill="1" applyBorder="1" applyAlignment="1" applyProtection="1">
      <alignment horizontal="center" vertical="center" textRotation="90" wrapText="1"/>
      <protection locked="0"/>
    </xf>
    <xf numFmtId="0" fontId="1" fillId="1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textRotation="90" wrapText="1"/>
    </xf>
    <xf numFmtId="0" fontId="9" fillId="2" borderId="1" xfId="0" applyFont="1" applyFill="1" applyBorder="1" applyAlignment="1">
      <alignment horizont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4" fillId="8" borderId="1" xfId="0" applyFont="1" applyFill="1" applyBorder="1" applyAlignment="1" applyProtection="1">
      <alignment horizontal="left" vertical="center" textRotation="90" wrapText="1"/>
      <protection locked="0"/>
    </xf>
    <xf numFmtId="0" fontId="1" fillId="0" borderId="0" xfId="0" applyFont="1" applyAlignment="1">
      <alignment horizontal="left"/>
    </xf>
    <xf numFmtId="14" fontId="10" fillId="0" borderId="1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1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  <xf numFmtId="0" fontId="12" fillId="0" borderId="1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left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1">
    <cellStyle name="Normal" xfId="0" builtinId="0"/>
  </cellStyles>
  <dxfs count="2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2"/>
  <sheetViews>
    <sheetView showGridLines="0" zoomScale="85" zoomScaleNormal="85" zoomScaleSheetLayoutView="25" zoomScalePageLayoutView="70" workbookViewId="0">
      <selection activeCell="V8" sqref="V8"/>
    </sheetView>
  </sheetViews>
  <sheetFormatPr baseColWidth="10" defaultColWidth="11.42578125" defaultRowHeight="11.25" x14ac:dyDescent="0.2"/>
  <cols>
    <col min="1" max="1" width="1.7109375" style="23" customWidth="1"/>
    <col min="2" max="2" width="13.28515625" style="23" customWidth="1"/>
    <col min="3" max="3" width="20.7109375" style="23" customWidth="1"/>
    <col min="4" max="4" width="14" style="23" customWidth="1"/>
    <col min="5" max="5" width="6.7109375" style="23" customWidth="1"/>
    <col min="6" max="6" width="25.28515625" style="23" customWidth="1"/>
    <col min="7" max="9" width="21.140625" style="23" customWidth="1"/>
    <col min="10" max="11" width="21.42578125" style="23" customWidth="1"/>
    <col min="12" max="12" width="11.42578125" style="23" customWidth="1"/>
    <col min="13" max="13" width="10.7109375" style="23" customWidth="1"/>
    <col min="14" max="14" width="11.42578125" style="23" customWidth="1"/>
    <col min="15" max="15" width="23" style="23" customWidth="1"/>
    <col min="16" max="16" width="24" style="23" customWidth="1"/>
    <col min="17" max="17" width="17" style="23" customWidth="1"/>
    <col min="18" max="18" width="24" style="23" customWidth="1"/>
    <col min="19" max="19" width="23.28515625" style="23" customWidth="1"/>
    <col min="20" max="20" width="18.85546875" style="23" customWidth="1"/>
    <col min="21" max="21" width="16.5703125" style="23" customWidth="1"/>
    <col min="22" max="22" width="19" style="23" customWidth="1"/>
    <col min="23" max="23" width="28" style="23" customWidth="1"/>
    <col min="24" max="16384" width="11.42578125" style="23"/>
  </cols>
  <sheetData>
    <row r="1" spans="1:27" ht="15" x14ac:dyDescent="0.25">
      <c r="A1" s="26" t="s">
        <v>83</v>
      </c>
    </row>
    <row r="2" spans="1:27" s="14" customFormat="1" x14ac:dyDescent="0.2"/>
    <row r="3" spans="1:27" s="14" customFormat="1" x14ac:dyDescent="0.2">
      <c r="B3" s="38" t="s">
        <v>110</v>
      </c>
      <c r="C3" s="59" t="s">
        <v>104</v>
      </c>
      <c r="D3" s="59"/>
      <c r="F3" s="38" t="s">
        <v>113</v>
      </c>
      <c r="G3" s="41" t="s">
        <v>114</v>
      </c>
      <c r="H3" s="41" t="s">
        <v>115</v>
      </c>
      <c r="I3" s="59" t="s">
        <v>92</v>
      </c>
      <c r="J3" s="59"/>
      <c r="K3" s="59"/>
      <c r="L3" s="59"/>
      <c r="N3" s="38" t="s">
        <v>103</v>
      </c>
      <c r="O3" s="59" t="s">
        <v>104</v>
      </c>
      <c r="P3" s="59"/>
      <c r="Q3" s="59"/>
    </row>
    <row r="4" spans="1:27" s="14" customFormat="1" ht="53.45" customHeight="1" x14ac:dyDescent="0.2">
      <c r="B4" s="33" t="s">
        <v>50</v>
      </c>
      <c r="C4" s="56" t="s">
        <v>123</v>
      </c>
      <c r="D4" s="61"/>
      <c r="F4" s="62" t="s">
        <v>55</v>
      </c>
      <c r="G4" s="62" t="s">
        <v>87</v>
      </c>
      <c r="H4" s="65" t="s">
        <v>98</v>
      </c>
      <c r="I4" s="68" t="s">
        <v>96</v>
      </c>
      <c r="J4" s="69"/>
      <c r="K4" s="69"/>
      <c r="L4" s="70"/>
      <c r="N4" s="46" t="s">
        <v>105</v>
      </c>
      <c r="O4" s="56" t="s">
        <v>128</v>
      </c>
      <c r="P4" s="61"/>
      <c r="Q4" s="61"/>
    </row>
    <row r="5" spans="1:27" s="14" customFormat="1" ht="53.25" customHeight="1" x14ac:dyDescent="0.2">
      <c r="B5" s="33" t="s">
        <v>51</v>
      </c>
      <c r="C5" s="56" t="s">
        <v>124</v>
      </c>
      <c r="D5" s="56"/>
      <c r="F5" s="63"/>
      <c r="G5" s="63"/>
      <c r="H5" s="67"/>
      <c r="I5" s="71"/>
      <c r="J5" s="72"/>
      <c r="K5" s="72"/>
      <c r="L5" s="73"/>
      <c r="N5" s="46" t="s">
        <v>59</v>
      </c>
      <c r="O5" s="56" t="s">
        <v>129</v>
      </c>
      <c r="P5" s="61"/>
      <c r="Q5" s="61"/>
    </row>
    <row r="6" spans="1:27" s="14" customFormat="1" ht="77.25" customHeight="1" x14ac:dyDescent="0.2">
      <c r="F6" s="64"/>
      <c r="G6" s="64"/>
      <c r="H6" s="66"/>
      <c r="I6" s="74"/>
      <c r="J6" s="75"/>
      <c r="K6" s="75"/>
      <c r="L6" s="76"/>
      <c r="N6" s="46" t="s">
        <v>60</v>
      </c>
      <c r="O6" s="56" t="s">
        <v>130</v>
      </c>
      <c r="P6" s="61"/>
      <c r="Q6" s="61"/>
    </row>
    <row r="7" spans="1:27" s="14" customFormat="1" ht="86.25" customHeight="1" x14ac:dyDescent="0.2">
      <c r="B7" s="38" t="s">
        <v>111</v>
      </c>
      <c r="C7" s="59" t="s">
        <v>104</v>
      </c>
      <c r="D7" s="59"/>
      <c r="F7" s="20" t="s">
        <v>56</v>
      </c>
      <c r="G7" s="17" t="s">
        <v>98</v>
      </c>
      <c r="H7" s="17" t="s">
        <v>99</v>
      </c>
      <c r="I7" s="60" t="s">
        <v>97</v>
      </c>
      <c r="J7" s="60"/>
      <c r="K7" s="60"/>
      <c r="L7" s="60"/>
      <c r="N7" s="42" t="s">
        <v>106</v>
      </c>
      <c r="O7" s="56" t="s">
        <v>131</v>
      </c>
      <c r="P7" s="61"/>
      <c r="Q7" s="61"/>
      <c r="AA7" s="14" t="s">
        <v>136</v>
      </c>
    </row>
    <row r="8" spans="1:27" s="14" customFormat="1" ht="81.75" customHeight="1" x14ac:dyDescent="0.2">
      <c r="B8" s="34" t="s">
        <v>53</v>
      </c>
      <c r="C8" s="54" t="s">
        <v>125</v>
      </c>
      <c r="D8" s="55"/>
      <c r="F8" s="20" t="s">
        <v>57</v>
      </c>
      <c r="G8" s="17" t="s">
        <v>100</v>
      </c>
      <c r="H8" s="20" t="s">
        <v>88</v>
      </c>
      <c r="I8" s="60" t="s">
        <v>101</v>
      </c>
      <c r="J8" s="60"/>
      <c r="K8" s="60"/>
      <c r="L8" s="60"/>
      <c r="N8" s="42" t="s">
        <v>61</v>
      </c>
      <c r="O8" s="56" t="s">
        <v>132</v>
      </c>
      <c r="P8" s="61"/>
      <c r="Q8" s="61"/>
    </row>
    <row r="9" spans="1:27" s="14" customFormat="1" ht="56.25" customHeight="1" x14ac:dyDescent="0.2">
      <c r="B9" s="34" t="s">
        <v>54</v>
      </c>
      <c r="C9" s="57" t="s">
        <v>126</v>
      </c>
      <c r="D9" s="58"/>
      <c r="F9" s="62" t="s">
        <v>58</v>
      </c>
      <c r="G9" s="62" t="s">
        <v>88</v>
      </c>
      <c r="H9" s="65" t="s">
        <v>91</v>
      </c>
      <c r="I9" s="56" t="s">
        <v>102</v>
      </c>
      <c r="J9" s="56"/>
      <c r="K9" s="56"/>
      <c r="L9" s="56"/>
      <c r="N9" s="42" t="s">
        <v>107</v>
      </c>
      <c r="O9" s="56" t="s">
        <v>133</v>
      </c>
      <c r="P9" s="61"/>
      <c r="Q9" s="61"/>
    </row>
    <row r="10" spans="1:27" s="14" customFormat="1" ht="22.9" customHeight="1" x14ac:dyDescent="0.2">
      <c r="F10" s="64"/>
      <c r="G10" s="64"/>
      <c r="H10" s="66"/>
      <c r="I10" s="56"/>
      <c r="J10" s="56"/>
      <c r="K10" s="56"/>
      <c r="L10" s="56"/>
      <c r="N10" s="60" t="s">
        <v>108</v>
      </c>
      <c r="O10" s="56" t="s">
        <v>134</v>
      </c>
      <c r="P10" s="56"/>
      <c r="Q10" s="56"/>
    </row>
    <row r="11" spans="1:27" s="14" customFormat="1" ht="39" customHeight="1" x14ac:dyDescent="0.2">
      <c r="N11" s="60"/>
      <c r="O11" s="56"/>
      <c r="P11" s="56"/>
      <c r="Q11" s="56"/>
    </row>
    <row r="12" spans="1:27" s="14" customFormat="1" ht="52.9" customHeight="1" x14ac:dyDescent="0.2">
      <c r="H12" s="21"/>
      <c r="I12" s="21"/>
      <c r="J12" s="37"/>
      <c r="K12" s="37"/>
      <c r="L12" s="37"/>
      <c r="N12" s="42" t="s">
        <v>109</v>
      </c>
      <c r="O12" s="56" t="s">
        <v>135</v>
      </c>
      <c r="P12" s="56"/>
      <c r="Q12" s="56"/>
    </row>
    <row r="13" spans="1:27" s="14" customFormat="1" x14ac:dyDescent="0.2">
      <c r="F13" s="21"/>
      <c r="G13" s="21"/>
      <c r="H13" s="21"/>
      <c r="I13" s="21"/>
      <c r="J13" s="37"/>
      <c r="K13" s="37"/>
      <c r="L13" s="37"/>
    </row>
    <row r="14" spans="1:27" s="14" customFormat="1" x14ac:dyDescent="0.2">
      <c r="C14" s="79" t="s">
        <v>75</v>
      </c>
      <c r="D14" s="79"/>
      <c r="F14" s="84" t="s">
        <v>76</v>
      </c>
      <c r="G14" s="84"/>
      <c r="H14" s="84"/>
      <c r="I14" s="84"/>
      <c r="J14" s="84"/>
      <c r="K14" s="84"/>
      <c r="L14" s="84"/>
      <c r="O14" s="80" t="s">
        <v>6</v>
      </c>
      <c r="P14" s="81"/>
      <c r="Q14" s="81"/>
      <c r="R14" s="81"/>
      <c r="S14" s="81"/>
      <c r="T14" s="81"/>
      <c r="U14" s="82"/>
      <c r="X14" s="77" t="s">
        <v>77</v>
      </c>
      <c r="Y14" s="78"/>
    </row>
    <row r="15" spans="1:27" s="14" customFormat="1" ht="63" customHeight="1" x14ac:dyDescent="0.2">
      <c r="C15" s="15" t="s">
        <v>8</v>
      </c>
      <c r="D15" s="15" t="s">
        <v>30</v>
      </c>
      <c r="F15" s="80" t="s">
        <v>6</v>
      </c>
      <c r="G15" s="81"/>
      <c r="H15" s="81"/>
      <c r="I15" s="81"/>
      <c r="J15" s="81"/>
      <c r="K15" s="81"/>
      <c r="L15" s="82"/>
      <c r="N15" s="16"/>
      <c r="O15" s="83" t="s">
        <v>31</v>
      </c>
      <c r="P15" s="83"/>
      <c r="Q15" s="17" t="s">
        <v>38</v>
      </c>
      <c r="R15" s="17" t="s">
        <v>39</v>
      </c>
      <c r="S15" s="17" t="s">
        <v>40</v>
      </c>
      <c r="T15" s="17" t="s">
        <v>41</v>
      </c>
      <c r="U15" s="17" t="s">
        <v>42</v>
      </c>
      <c r="X15" s="18" t="s">
        <v>7</v>
      </c>
      <c r="Y15" s="15" t="s">
        <v>8</v>
      </c>
    </row>
    <row r="16" spans="1:27" s="14" customFormat="1" ht="95.25" customHeight="1" x14ac:dyDescent="0.2">
      <c r="B16" s="85" t="s">
        <v>11</v>
      </c>
      <c r="C16" s="19" t="s">
        <v>25</v>
      </c>
      <c r="D16" s="20">
        <v>1</v>
      </c>
      <c r="E16" s="21"/>
      <c r="F16" s="83" t="s">
        <v>31</v>
      </c>
      <c r="G16" s="83"/>
      <c r="H16" s="17" t="s">
        <v>38</v>
      </c>
      <c r="I16" s="17" t="s">
        <v>39</v>
      </c>
      <c r="J16" s="17" t="s">
        <v>40</v>
      </c>
      <c r="K16" s="17" t="s">
        <v>41</v>
      </c>
      <c r="L16" s="17" t="s">
        <v>42</v>
      </c>
      <c r="O16" s="83" t="s">
        <v>32</v>
      </c>
      <c r="P16" s="83"/>
      <c r="Q16" s="17" t="s">
        <v>37</v>
      </c>
      <c r="R16" s="17" t="s">
        <v>36</v>
      </c>
      <c r="S16" s="17" t="s">
        <v>33</v>
      </c>
      <c r="T16" s="17" t="s">
        <v>34</v>
      </c>
      <c r="U16" s="17" t="s">
        <v>35</v>
      </c>
      <c r="X16" s="27" t="s">
        <v>17</v>
      </c>
      <c r="Y16" s="17" t="s">
        <v>18</v>
      </c>
    </row>
    <row r="17" spans="2:25" s="14" customFormat="1" ht="67.5" x14ac:dyDescent="0.2">
      <c r="B17" s="85"/>
      <c r="C17" s="19" t="s">
        <v>127</v>
      </c>
      <c r="D17" s="20">
        <v>2</v>
      </c>
      <c r="E17" s="21"/>
      <c r="F17" s="83" t="s">
        <v>32</v>
      </c>
      <c r="G17" s="83"/>
      <c r="H17" s="17" t="s">
        <v>37</v>
      </c>
      <c r="I17" s="17" t="s">
        <v>36</v>
      </c>
      <c r="J17" s="17" t="s">
        <v>33</v>
      </c>
      <c r="K17" s="17" t="s">
        <v>34</v>
      </c>
      <c r="L17" s="17" t="s">
        <v>35</v>
      </c>
      <c r="O17" s="84" t="s">
        <v>8</v>
      </c>
      <c r="P17" s="84" t="s">
        <v>43</v>
      </c>
      <c r="Q17" s="15" t="s">
        <v>44</v>
      </c>
      <c r="R17" s="15" t="s">
        <v>45</v>
      </c>
      <c r="S17" s="15" t="s">
        <v>24</v>
      </c>
      <c r="T17" s="15" t="s">
        <v>46</v>
      </c>
      <c r="U17" s="15" t="s">
        <v>47</v>
      </c>
      <c r="X17" s="28" t="s">
        <v>19</v>
      </c>
      <c r="Y17" s="17" t="s">
        <v>20</v>
      </c>
    </row>
    <row r="18" spans="2:25" s="14" customFormat="1" ht="22.5" x14ac:dyDescent="0.2">
      <c r="B18" s="85"/>
      <c r="C18" s="19" t="s">
        <v>27</v>
      </c>
      <c r="D18" s="20">
        <v>3</v>
      </c>
      <c r="E18" s="21"/>
      <c r="F18" s="84" t="s">
        <v>8</v>
      </c>
      <c r="G18" s="84" t="s">
        <v>43</v>
      </c>
      <c r="H18" s="15" t="s">
        <v>44</v>
      </c>
      <c r="I18" s="15" t="s">
        <v>45</v>
      </c>
      <c r="J18" s="15" t="s">
        <v>24</v>
      </c>
      <c r="K18" s="15" t="s">
        <v>46</v>
      </c>
      <c r="L18" s="15" t="s">
        <v>47</v>
      </c>
      <c r="O18" s="84"/>
      <c r="P18" s="84"/>
      <c r="Q18" s="20">
        <v>1</v>
      </c>
      <c r="R18" s="20">
        <v>2</v>
      </c>
      <c r="S18" s="20">
        <v>3</v>
      </c>
      <c r="T18" s="20">
        <v>4</v>
      </c>
      <c r="U18" s="22">
        <v>5</v>
      </c>
      <c r="X18" s="12">
        <v>5</v>
      </c>
      <c r="Y18" s="17" t="s">
        <v>21</v>
      </c>
    </row>
    <row r="19" spans="2:25" s="14" customFormat="1" ht="51.75" customHeight="1" x14ac:dyDescent="0.2">
      <c r="B19" s="85"/>
      <c r="C19" s="19" t="s">
        <v>28</v>
      </c>
      <c r="D19" s="20">
        <v>4</v>
      </c>
      <c r="E19" s="21"/>
      <c r="F19" s="84"/>
      <c r="G19" s="84"/>
      <c r="H19" s="20">
        <v>1</v>
      </c>
      <c r="I19" s="20">
        <v>2</v>
      </c>
      <c r="J19" s="20">
        <v>3</v>
      </c>
      <c r="K19" s="20">
        <v>4</v>
      </c>
      <c r="L19" s="22">
        <v>5</v>
      </c>
      <c r="N19" s="85" t="s">
        <v>11</v>
      </c>
      <c r="O19" s="19" t="s">
        <v>25</v>
      </c>
      <c r="P19" s="20">
        <v>1</v>
      </c>
      <c r="Q19" s="13">
        <v>2</v>
      </c>
      <c r="R19" s="13">
        <v>3</v>
      </c>
      <c r="S19" s="13">
        <v>4</v>
      </c>
      <c r="T19" s="12">
        <v>5</v>
      </c>
      <c r="U19" s="28">
        <v>6</v>
      </c>
      <c r="X19" s="13" t="s">
        <v>22</v>
      </c>
      <c r="Y19" s="17" t="s">
        <v>23</v>
      </c>
    </row>
    <row r="20" spans="2:25" s="14" customFormat="1" ht="33.75" x14ac:dyDescent="0.2">
      <c r="B20" s="85"/>
      <c r="C20" s="19" t="s">
        <v>29</v>
      </c>
      <c r="D20" s="20">
        <v>5</v>
      </c>
      <c r="E20" s="21"/>
      <c r="F20" s="21"/>
      <c r="G20" s="21"/>
      <c r="H20" s="21"/>
      <c r="I20" s="21"/>
      <c r="J20" s="21"/>
      <c r="K20" s="21"/>
      <c r="N20" s="85"/>
      <c r="O20" s="19" t="s">
        <v>26</v>
      </c>
      <c r="P20" s="20">
        <v>2</v>
      </c>
      <c r="Q20" s="13">
        <v>3</v>
      </c>
      <c r="R20" s="13">
        <v>4</v>
      </c>
      <c r="S20" s="12">
        <v>5</v>
      </c>
      <c r="T20" s="28">
        <v>6</v>
      </c>
      <c r="U20" s="28">
        <v>7</v>
      </c>
    </row>
    <row r="21" spans="2:25" s="14" customFormat="1" ht="45" x14ac:dyDescent="0.2">
      <c r="F21" s="21"/>
      <c r="G21" s="21"/>
      <c r="H21" s="21"/>
      <c r="I21" s="21"/>
      <c r="J21" s="21"/>
      <c r="K21" s="21"/>
      <c r="N21" s="85"/>
      <c r="O21" s="19" t="s">
        <v>27</v>
      </c>
      <c r="P21" s="20">
        <v>3</v>
      </c>
      <c r="Q21" s="13">
        <v>4</v>
      </c>
      <c r="R21" s="12">
        <v>5</v>
      </c>
      <c r="S21" s="28">
        <v>6</v>
      </c>
      <c r="T21" s="28">
        <v>7</v>
      </c>
      <c r="U21" s="27">
        <v>8</v>
      </c>
      <c r="X21" s="36" t="s">
        <v>12</v>
      </c>
      <c r="Y21" s="36" t="s">
        <v>85</v>
      </c>
    </row>
    <row r="22" spans="2:25" s="14" customFormat="1" ht="22.5" x14ac:dyDescent="0.2">
      <c r="B22" s="14" t="s">
        <v>84</v>
      </c>
      <c r="N22" s="85"/>
      <c r="O22" s="19" t="s">
        <v>28</v>
      </c>
      <c r="P22" s="20">
        <v>4</v>
      </c>
      <c r="Q22" s="12">
        <v>5</v>
      </c>
      <c r="R22" s="28">
        <v>6</v>
      </c>
      <c r="S22" s="28">
        <v>7</v>
      </c>
      <c r="T22" s="27">
        <v>8</v>
      </c>
      <c r="U22" s="27">
        <v>9</v>
      </c>
      <c r="X22" s="14" t="s">
        <v>93</v>
      </c>
      <c r="Y22" s="14" t="s">
        <v>73</v>
      </c>
    </row>
    <row r="23" spans="2:25" s="14" customFormat="1" ht="33.75" x14ac:dyDescent="0.2">
      <c r="N23" s="85"/>
      <c r="O23" s="19" t="s">
        <v>29</v>
      </c>
      <c r="P23" s="20">
        <v>5</v>
      </c>
      <c r="Q23" s="28">
        <v>6</v>
      </c>
      <c r="R23" s="28">
        <v>7</v>
      </c>
      <c r="S23" s="27">
        <v>8</v>
      </c>
      <c r="T23" s="27">
        <v>9</v>
      </c>
      <c r="U23" s="27">
        <v>10</v>
      </c>
      <c r="X23" s="14" t="s">
        <v>94</v>
      </c>
      <c r="Y23" s="14" t="s">
        <v>74</v>
      </c>
    </row>
    <row r="24" spans="2:25" s="14" customFormat="1" x14ac:dyDescent="0.2">
      <c r="Y24" s="14" t="s">
        <v>95</v>
      </c>
    </row>
    <row r="26" spans="2:25" hidden="1" x14ac:dyDescent="0.2">
      <c r="C26" s="23" t="s">
        <v>49</v>
      </c>
      <c r="D26" s="23" t="s">
        <v>52</v>
      </c>
      <c r="F26" s="23" t="s">
        <v>62</v>
      </c>
      <c r="G26" s="23" t="s">
        <v>48</v>
      </c>
      <c r="H26" s="23" t="s">
        <v>9</v>
      </c>
      <c r="O26" s="24"/>
      <c r="P26" s="24"/>
      <c r="Q26" s="24"/>
      <c r="R26" s="24"/>
      <c r="S26" s="24"/>
      <c r="T26" s="24"/>
    </row>
    <row r="27" spans="2:25" hidden="1" x14ac:dyDescent="0.2">
      <c r="C27" s="23" t="s">
        <v>50</v>
      </c>
      <c r="D27" s="23" t="s">
        <v>53</v>
      </c>
      <c r="F27" s="23" t="s">
        <v>63</v>
      </c>
      <c r="G27" s="23" t="s">
        <v>69</v>
      </c>
      <c r="H27" s="23" t="s">
        <v>73</v>
      </c>
      <c r="O27" s="24"/>
      <c r="P27" s="25"/>
      <c r="Q27" s="25"/>
      <c r="R27" s="25"/>
      <c r="S27" s="25"/>
      <c r="T27" s="25"/>
    </row>
    <row r="28" spans="2:25" hidden="1" x14ac:dyDescent="0.2">
      <c r="C28" s="23" t="s">
        <v>51</v>
      </c>
      <c r="D28" s="23" t="s">
        <v>54</v>
      </c>
      <c r="F28" s="23" t="s">
        <v>64</v>
      </c>
      <c r="G28" s="23" t="s">
        <v>68</v>
      </c>
      <c r="H28" s="23" t="s">
        <v>74</v>
      </c>
      <c r="O28" s="24"/>
      <c r="P28" s="25"/>
      <c r="Q28" s="25"/>
      <c r="R28" s="25"/>
      <c r="S28" s="25"/>
      <c r="T28" s="25"/>
    </row>
    <row r="29" spans="2:25" hidden="1" x14ac:dyDescent="0.2">
      <c r="F29" s="23" t="s">
        <v>65</v>
      </c>
      <c r="G29" s="23" t="s">
        <v>70</v>
      </c>
      <c r="O29" s="24"/>
      <c r="P29" s="25"/>
      <c r="Q29" s="25"/>
      <c r="R29" s="25"/>
      <c r="S29" s="25"/>
      <c r="T29" s="25"/>
    </row>
    <row r="30" spans="2:25" hidden="1" x14ac:dyDescent="0.2">
      <c r="F30" s="23" t="s">
        <v>66</v>
      </c>
      <c r="G30" s="23" t="s">
        <v>71</v>
      </c>
      <c r="O30" s="24"/>
      <c r="P30" s="25"/>
      <c r="Q30" s="25"/>
      <c r="R30" s="25"/>
      <c r="S30" s="25"/>
      <c r="T30" s="25"/>
    </row>
    <row r="31" spans="2:25" hidden="1" x14ac:dyDescent="0.2">
      <c r="F31" s="23" t="s">
        <v>67</v>
      </c>
      <c r="G31" s="23" t="s">
        <v>72</v>
      </c>
      <c r="O31" s="24"/>
      <c r="P31" s="25"/>
      <c r="Q31" s="25"/>
      <c r="R31" s="25"/>
      <c r="S31" s="25"/>
      <c r="T31" s="25"/>
    </row>
    <row r="32" spans="2:25" hidden="1" x14ac:dyDescent="0.2"/>
    <row r="33" spans="3:4" hidden="1" x14ac:dyDescent="0.2">
      <c r="C33" s="23" t="s">
        <v>116</v>
      </c>
      <c r="D33" s="23" t="s">
        <v>117</v>
      </c>
    </row>
    <row r="34" spans="3:4" hidden="1" x14ac:dyDescent="0.2">
      <c r="C34" s="23" t="s">
        <v>55</v>
      </c>
      <c r="D34" s="23" t="s">
        <v>118</v>
      </c>
    </row>
    <row r="35" spans="3:4" hidden="1" x14ac:dyDescent="0.2">
      <c r="C35" s="23" t="s">
        <v>56</v>
      </c>
      <c r="D35" s="23" t="s">
        <v>59</v>
      </c>
    </row>
    <row r="36" spans="3:4" hidden="1" x14ac:dyDescent="0.2">
      <c r="C36" s="23" t="s">
        <v>57</v>
      </c>
      <c r="D36" s="23" t="s">
        <v>60</v>
      </c>
    </row>
    <row r="37" spans="3:4" hidden="1" x14ac:dyDescent="0.2">
      <c r="C37" s="23" t="s">
        <v>58</v>
      </c>
      <c r="D37" s="23" t="s">
        <v>119</v>
      </c>
    </row>
    <row r="38" spans="3:4" hidden="1" x14ac:dyDescent="0.2">
      <c r="D38" s="23" t="s">
        <v>61</v>
      </c>
    </row>
    <row r="39" spans="3:4" hidden="1" x14ac:dyDescent="0.2">
      <c r="D39" s="23" t="s">
        <v>120</v>
      </c>
    </row>
    <row r="40" spans="3:4" hidden="1" x14ac:dyDescent="0.2">
      <c r="D40" s="23" t="s">
        <v>121</v>
      </c>
    </row>
    <row r="41" spans="3:4" hidden="1" x14ac:dyDescent="0.2">
      <c r="D41" s="23" t="s">
        <v>122</v>
      </c>
    </row>
    <row r="42" spans="3:4" x14ac:dyDescent="0.2">
      <c r="D42" s="47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rintOptions horizontalCentered="1"/>
  <pageMargins left="0.9055118110236221" right="0.78740157480314965" top="0.80208333333333337" bottom="0.39370078740157483" header="0.43307086614173229" footer="0.31496062992125984"/>
  <pageSetup scale="25" fitToHeight="2" orientation="landscape" r:id="rId1"/>
  <headerFooter alignWithMargins="0">
    <oddHeader>&amp;L&amp;G&amp;C&amp;"Arial,Negrita"&amp;10PROCESO
ADQUISICIÓN DE BIENES Y SERVICIOS
FORMATO - Anexo FCT - Matriz de identificación, valoración y asignación de riesgos&amp;R&amp;"Arial,Negrita"&amp;10A3.F1.P3.ABS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62"/>
  <sheetViews>
    <sheetView showGridLines="0" tabSelected="1" zoomScale="80" zoomScaleNormal="80" zoomScaleSheetLayoutView="90" workbookViewId="0">
      <selection activeCell="W3" sqref="W3"/>
    </sheetView>
  </sheetViews>
  <sheetFormatPr baseColWidth="10" defaultColWidth="11.42578125" defaultRowHeight="11.25" zeroHeight="1" x14ac:dyDescent="0.2"/>
  <cols>
    <col min="1" max="1" width="4.42578125" style="2" customWidth="1"/>
    <col min="2" max="2" width="4.5703125" style="2" customWidth="1"/>
    <col min="3" max="3" width="5.28515625" style="2" customWidth="1"/>
    <col min="4" max="4" width="6.28515625" style="2" customWidth="1"/>
    <col min="5" max="5" width="9.28515625" style="2" customWidth="1"/>
    <col min="6" max="6" width="38.7109375" style="2" customWidth="1"/>
    <col min="7" max="7" width="26" style="2" customWidth="1"/>
    <col min="8" max="8" width="6.28515625" style="2" customWidth="1"/>
    <col min="9" max="9" width="7" style="2" customWidth="1"/>
    <col min="10" max="11" width="4.42578125" style="2" customWidth="1"/>
    <col min="12" max="12" width="8.7109375" style="2" customWidth="1"/>
    <col min="13" max="13" width="51.140625" style="52" customWidth="1"/>
    <col min="14" max="14" width="6" style="2" customWidth="1"/>
    <col min="15" max="15" width="6.140625" style="2" customWidth="1"/>
    <col min="16" max="16" width="5.140625" style="2" customWidth="1"/>
    <col min="17" max="17" width="3.7109375" style="2" bestFit="1" customWidth="1"/>
    <col min="18" max="18" width="6.140625" style="2" customWidth="1"/>
    <col min="19" max="19" width="10.5703125" style="2" customWidth="1"/>
    <col min="20" max="20" width="11.7109375" style="10" customWidth="1"/>
    <col min="21" max="21" width="12.5703125" style="10" customWidth="1"/>
    <col min="22" max="22" width="14.42578125" style="2" customWidth="1"/>
    <col min="23" max="23" width="15.85546875" style="2" customWidth="1"/>
    <col min="24" max="24" width="2.28515625" style="2" customWidth="1"/>
    <col min="25" max="25" width="11.42578125" style="2" customWidth="1"/>
    <col min="26" max="16384" width="11.42578125" style="2"/>
  </cols>
  <sheetData>
    <row r="1" spans="1:27" ht="151.15" customHeight="1" x14ac:dyDescent="0.2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</row>
    <row r="2" spans="1:27" ht="26.45" customHeight="1" x14ac:dyDescent="0.2">
      <c r="A2" s="96" t="s">
        <v>177</v>
      </c>
      <c r="B2" s="97"/>
      <c r="C2" s="97"/>
      <c r="D2" s="97"/>
      <c r="E2" s="98"/>
      <c r="F2" s="102" t="s">
        <v>175</v>
      </c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4"/>
      <c r="V2" s="43" t="s">
        <v>176</v>
      </c>
      <c r="W2" s="32"/>
    </row>
    <row r="3" spans="1:27" ht="52.5" customHeight="1" x14ac:dyDescent="0.2">
      <c r="A3" s="99"/>
      <c r="B3" s="100"/>
      <c r="C3" s="100"/>
      <c r="D3" s="100"/>
      <c r="E3" s="101"/>
      <c r="F3" s="105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7"/>
      <c r="V3" s="43" t="s">
        <v>112</v>
      </c>
      <c r="W3" s="53">
        <v>44257</v>
      </c>
    </row>
    <row r="4" spans="1:27" ht="35.450000000000003" customHeight="1" x14ac:dyDescent="0.2">
      <c r="A4" s="95" t="s">
        <v>86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</row>
    <row r="5" spans="1:27" s="11" customFormat="1" ht="33" customHeight="1" x14ac:dyDescent="0.2">
      <c r="A5" s="93" t="s">
        <v>78</v>
      </c>
      <c r="B5" s="93" t="s">
        <v>0</v>
      </c>
      <c r="C5" s="93" t="s">
        <v>1</v>
      </c>
      <c r="D5" s="93" t="s">
        <v>2</v>
      </c>
      <c r="E5" s="93" t="s">
        <v>3</v>
      </c>
      <c r="F5" s="93" t="s">
        <v>4</v>
      </c>
      <c r="G5" s="93" t="s">
        <v>5</v>
      </c>
      <c r="H5" s="93" t="s">
        <v>11</v>
      </c>
      <c r="I5" s="93" t="s">
        <v>6</v>
      </c>
      <c r="J5" s="93" t="s">
        <v>7</v>
      </c>
      <c r="K5" s="93" t="s">
        <v>8</v>
      </c>
      <c r="L5" s="93" t="s">
        <v>9</v>
      </c>
      <c r="M5" s="91" t="s">
        <v>10</v>
      </c>
      <c r="N5" s="92" t="s">
        <v>13</v>
      </c>
      <c r="O5" s="92"/>
      <c r="P5" s="92"/>
      <c r="Q5" s="92"/>
      <c r="R5" s="89" t="s">
        <v>12</v>
      </c>
      <c r="S5" s="89" t="s">
        <v>85</v>
      </c>
      <c r="T5" s="89" t="s">
        <v>89</v>
      </c>
      <c r="U5" s="89" t="s">
        <v>90</v>
      </c>
      <c r="V5" s="92" t="s">
        <v>14</v>
      </c>
      <c r="W5" s="92"/>
    </row>
    <row r="6" spans="1:27" s="11" customFormat="1" ht="80.25" customHeight="1" x14ac:dyDescent="0.2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1"/>
      <c r="N6" s="48" t="s">
        <v>11</v>
      </c>
      <c r="O6" s="48" t="s">
        <v>6</v>
      </c>
      <c r="P6" s="48" t="s">
        <v>7</v>
      </c>
      <c r="Q6" s="48" t="s">
        <v>8</v>
      </c>
      <c r="R6" s="90"/>
      <c r="S6" s="90"/>
      <c r="T6" s="90"/>
      <c r="U6" s="90"/>
      <c r="V6" s="44" t="s">
        <v>15</v>
      </c>
      <c r="W6" s="45" t="s">
        <v>16</v>
      </c>
      <c r="X6" s="8"/>
    </row>
    <row r="7" spans="1:27" s="31" customFormat="1" ht="111" customHeight="1" x14ac:dyDescent="0.2">
      <c r="A7" s="29" t="s">
        <v>79</v>
      </c>
      <c r="B7" s="29" t="s">
        <v>80</v>
      </c>
      <c r="C7" s="29" t="s">
        <v>80</v>
      </c>
      <c r="D7" s="29" t="s">
        <v>80</v>
      </c>
      <c r="E7" s="29" t="s">
        <v>80</v>
      </c>
      <c r="F7" s="29" t="s">
        <v>81</v>
      </c>
      <c r="G7" s="29" t="s">
        <v>81</v>
      </c>
      <c r="H7" s="29" t="s">
        <v>80</v>
      </c>
      <c r="I7" s="29" t="s">
        <v>80</v>
      </c>
      <c r="J7" s="29" t="s">
        <v>82</v>
      </c>
      <c r="K7" s="29" t="s">
        <v>82</v>
      </c>
      <c r="L7" s="29" t="s">
        <v>80</v>
      </c>
      <c r="M7" s="51" t="s">
        <v>81</v>
      </c>
      <c r="N7" s="29" t="s">
        <v>80</v>
      </c>
      <c r="O7" s="29" t="s">
        <v>80</v>
      </c>
      <c r="P7" s="29" t="s">
        <v>82</v>
      </c>
      <c r="Q7" s="29" t="s">
        <v>82</v>
      </c>
      <c r="R7" s="29" t="s">
        <v>80</v>
      </c>
      <c r="S7" s="29" t="s">
        <v>80</v>
      </c>
      <c r="T7" s="29" t="s">
        <v>81</v>
      </c>
      <c r="U7" s="29" t="s">
        <v>81</v>
      </c>
      <c r="V7" s="40" t="s">
        <v>81</v>
      </c>
      <c r="W7" s="29" t="s">
        <v>81</v>
      </c>
      <c r="X7" s="30"/>
    </row>
    <row r="8" spans="1:27" ht="66" customHeight="1" x14ac:dyDescent="0.2">
      <c r="A8" s="3">
        <v>1</v>
      </c>
      <c r="B8" s="4" t="s">
        <v>50</v>
      </c>
      <c r="C8" s="4" t="s">
        <v>54</v>
      </c>
      <c r="D8" s="4" t="s">
        <v>58</v>
      </c>
      <c r="E8" s="4" t="s">
        <v>61</v>
      </c>
      <c r="F8" s="5" t="s">
        <v>137</v>
      </c>
      <c r="G8" s="5" t="s">
        <v>138</v>
      </c>
      <c r="H8" s="4" t="s">
        <v>63</v>
      </c>
      <c r="I8" s="4" t="s">
        <v>68</v>
      </c>
      <c r="J8" s="1">
        <f t="shared" ref="J8" si="0">IFERROR(MID(H8,1,1)+MID(I8,1,1),"")</f>
        <v>3</v>
      </c>
      <c r="K8" s="1" t="str">
        <f>IF(J8="","",IF(OR(J8=2,J8=3,J8=4),'TABLAS VALORACIÓN'!$Y$19,IF(J8=5,'TABLAS VALORACIÓN'!$Y$18,IF(OR(J8=6,J8=7),'TABLAS VALORACIÓN'!$Y$17,IF(OR(J8=8,J8=9,J8=10),'TABLAS VALORACIÓN'!$Y$16)))))</f>
        <v>Riesgo Bajo</v>
      </c>
      <c r="L8" s="9" t="s">
        <v>73</v>
      </c>
      <c r="M8" s="49" t="s">
        <v>139</v>
      </c>
      <c r="N8" s="4" t="s">
        <v>63</v>
      </c>
      <c r="O8" s="4" t="s">
        <v>68</v>
      </c>
      <c r="P8" s="1">
        <f>IFERROR(MID(N8,1,1)+MID(O8,1,1),"")</f>
        <v>3</v>
      </c>
      <c r="Q8" s="1" t="str">
        <f>IF(P8="","",IF(OR(P8=2,P8=3,P8=4),'TABLAS VALORACIÓN'!$Y$19,IF(P8=5,'TABLAS VALORACIÓN'!$Y$18,IF(OR(P8=6,P8=7),'TABLAS VALORACIÓN'!$Y$17,IF(OR(P8=8,P8=9,P8=10),'TABLAS VALORACIÓN'!$Y$16)))))</f>
        <v>Riesgo Bajo</v>
      </c>
      <c r="R8" s="4" t="s">
        <v>94</v>
      </c>
      <c r="S8" s="6" t="s">
        <v>95</v>
      </c>
      <c r="T8" s="35" t="s">
        <v>140</v>
      </c>
      <c r="U8" s="35" t="s">
        <v>141</v>
      </c>
      <c r="V8" s="50" t="s">
        <v>142</v>
      </c>
      <c r="W8" s="6" t="s">
        <v>143</v>
      </c>
      <c r="X8" s="7"/>
      <c r="Y8" s="7"/>
      <c r="Z8" s="7"/>
      <c r="AA8" s="7"/>
    </row>
    <row r="9" spans="1:27" ht="78" customHeight="1" x14ac:dyDescent="0.2">
      <c r="A9" s="3">
        <v>2</v>
      </c>
      <c r="B9" s="4" t="s">
        <v>50</v>
      </c>
      <c r="C9" s="4" t="s">
        <v>54</v>
      </c>
      <c r="D9" s="4" t="s">
        <v>58</v>
      </c>
      <c r="E9" s="4" t="s">
        <v>59</v>
      </c>
      <c r="F9" s="5" t="s">
        <v>145</v>
      </c>
      <c r="G9" s="5" t="s">
        <v>144</v>
      </c>
      <c r="H9" s="4" t="s">
        <v>64</v>
      </c>
      <c r="I9" s="4" t="s">
        <v>71</v>
      </c>
      <c r="J9" s="1">
        <f t="shared" ref="J9:J27" si="1">IFERROR(MID(H9,1,1)+MID(I9,1,1),"")</f>
        <v>6</v>
      </c>
      <c r="K9" s="1" t="str">
        <f>IF(J9="","",IF(OR(J9=2,J9=3,J9=4),'TABLAS VALORACIÓN'!$Y$19,IF(J9=5,'TABLAS VALORACIÓN'!$Y$18,IF(OR(J9=6,J9=7),'TABLAS VALORACIÓN'!$Y$17,IF(OR(J9=8,J9=9,J9=10),'TABLAS VALORACIÓN'!$Y$16)))))</f>
        <v>Riesgo Alto</v>
      </c>
      <c r="L9" s="9" t="s">
        <v>73</v>
      </c>
      <c r="M9" s="49" t="s">
        <v>146</v>
      </c>
      <c r="N9" s="4" t="s">
        <v>64</v>
      </c>
      <c r="O9" s="4" t="s">
        <v>70</v>
      </c>
      <c r="P9" s="1">
        <f t="shared" ref="P9:P27" si="2">IFERROR(MID(N9,1,1)+MID(O9,1,1),"")</f>
        <v>5</v>
      </c>
      <c r="Q9" s="1" t="str">
        <f>IF(P9="","",IF(OR(P9=2,P9=3,P9=4),'TABLAS VALORACIÓN'!$Y$19,IF(P9=5,'TABLAS VALORACIÓN'!$Y$18,IF(OR(P9=6,P9=7),'TABLAS VALORACIÓN'!$Y$17,IF(OR(P9=8,P9=9,P9=10),'TABLAS VALORACIÓN'!$Y$16)))))</f>
        <v>Riesgo Medio</v>
      </c>
      <c r="R9" s="4" t="s">
        <v>93</v>
      </c>
      <c r="S9" s="6" t="s">
        <v>95</v>
      </c>
      <c r="T9" s="35" t="s">
        <v>140</v>
      </c>
      <c r="U9" s="35" t="s">
        <v>141</v>
      </c>
      <c r="V9" s="50" t="s">
        <v>142</v>
      </c>
      <c r="W9" s="6" t="s">
        <v>143</v>
      </c>
      <c r="X9" s="7"/>
      <c r="Y9" s="7"/>
      <c r="Z9" s="7"/>
      <c r="AA9" s="7"/>
    </row>
    <row r="10" spans="1:27" ht="75" customHeight="1" x14ac:dyDescent="0.2">
      <c r="A10" s="3">
        <v>3</v>
      </c>
      <c r="B10" s="4" t="s">
        <v>51</v>
      </c>
      <c r="C10" s="4" t="s">
        <v>53</v>
      </c>
      <c r="D10" s="4" t="s">
        <v>58</v>
      </c>
      <c r="E10" s="4" t="s">
        <v>60</v>
      </c>
      <c r="F10" s="5" t="s">
        <v>147</v>
      </c>
      <c r="G10" s="5" t="s">
        <v>148</v>
      </c>
      <c r="H10" s="4" t="s">
        <v>63</v>
      </c>
      <c r="I10" s="4" t="s">
        <v>72</v>
      </c>
      <c r="J10" s="1">
        <f t="shared" si="1"/>
        <v>6</v>
      </c>
      <c r="K10" s="1" t="str">
        <f>IF(J10="","",IF(OR(J10=2,J10=3,J10=4),'TABLAS VALORACIÓN'!$Y$19,IF(J10=5,'TABLAS VALORACIÓN'!$Y$18,IF(OR(J10=6,J10=7),'TABLAS VALORACIÓN'!$Y$17,IF(OR(J10=8,J10=9,J10=10),'TABLAS VALORACIÓN'!$Y$16)))))</f>
        <v>Riesgo Alto</v>
      </c>
      <c r="L10" s="9" t="s">
        <v>74</v>
      </c>
      <c r="M10" s="49" t="s">
        <v>149</v>
      </c>
      <c r="N10" s="4" t="s">
        <v>63</v>
      </c>
      <c r="O10" s="4" t="s">
        <v>68</v>
      </c>
      <c r="P10" s="1">
        <f t="shared" si="2"/>
        <v>3</v>
      </c>
      <c r="Q10" s="1" t="str">
        <f>IF(P10="","",IF(OR(P10=2,P10=3,P10=4),'TABLAS VALORACIÓN'!$Y$19,IF(P10=5,'TABLAS VALORACIÓN'!$Y$18,IF(OR(P10=6,P10=7),'TABLAS VALORACIÓN'!$Y$17,IF(OR(P10=8,P10=9,P10=10),'TABLAS VALORACIÓN'!$Y$16)))))</f>
        <v>Riesgo Bajo</v>
      </c>
      <c r="R10" s="4" t="s">
        <v>93</v>
      </c>
      <c r="S10" s="6" t="s">
        <v>74</v>
      </c>
      <c r="T10" s="6" t="s">
        <v>140</v>
      </c>
      <c r="U10" s="6" t="s">
        <v>141</v>
      </c>
      <c r="V10" s="49" t="s">
        <v>142</v>
      </c>
      <c r="W10" s="6" t="s">
        <v>143</v>
      </c>
      <c r="X10" s="7"/>
      <c r="Y10" s="7"/>
      <c r="Z10" s="7"/>
      <c r="AA10" s="7"/>
    </row>
    <row r="11" spans="1:27" ht="81" customHeight="1" x14ac:dyDescent="0.2">
      <c r="A11" s="3">
        <v>4</v>
      </c>
      <c r="B11" s="4" t="s">
        <v>51</v>
      </c>
      <c r="C11" s="4" t="s">
        <v>53</v>
      </c>
      <c r="D11" s="4" t="s">
        <v>58</v>
      </c>
      <c r="E11" s="4" t="s">
        <v>60</v>
      </c>
      <c r="F11" s="5" t="s">
        <v>151</v>
      </c>
      <c r="G11" s="5" t="s">
        <v>150</v>
      </c>
      <c r="H11" s="4" t="s">
        <v>65</v>
      </c>
      <c r="I11" s="4" t="s">
        <v>72</v>
      </c>
      <c r="J11" s="1">
        <f t="shared" si="1"/>
        <v>8</v>
      </c>
      <c r="K11" s="1" t="str">
        <f>IF(J11="","",IF(OR(J11=2,J11=3,J11=4),'TABLAS VALORACIÓN'!$Y$19,IF(J11=5,'TABLAS VALORACIÓN'!$Y$18,IF(OR(J11=6,J11=7),'TABLAS VALORACIÓN'!$Y$17,IF(OR(J11=8,J11=9,J11=10),'TABLAS VALORACIÓN'!$Y$16)))))</f>
        <v>Riesgo Extremo</v>
      </c>
      <c r="L11" s="9" t="s">
        <v>74</v>
      </c>
      <c r="M11" s="49" t="s">
        <v>162</v>
      </c>
      <c r="N11" s="4" t="s">
        <v>63</v>
      </c>
      <c r="O11" s="4" t="s">
        <v>68</v>
      </c>
      <c r="P11" s="1">
        <f t="shared" si="2"/>
        <v>3</v>
      </c>
      <c r="Q11" s="1" t="str">
        <f>IF(P11="","",IF(OR(P11=2,P11=3,P11=4),'TABLAS VALORACIÓN'!$Y$19,IF(P11=5,'TABLAS VALORACIÓN'!$Y$18,IF(OR(P11=6,P11=7),'TABLAS VALORACIÓN'!$Y$17,IF(OR(P11=8,P11=9,P11=10),'TABLAS VALORACIÓN'!$Y$16)))))</f>
        <v>Riesgo Bajo</v>
      </c>
      <c r="R11" s="4" t="s">
        <v>93</v>
      </c>
      <c r="S11" s="6" t="s">
        <v>95</v>
      </c>
      <c r="T11" s="5" t="s">
        <v>140</v>
      </c>
      <c r="U11" s="5" t="s">
        <v>141</v>
      </c>
      <c r="V11" s="49" t="s">
        <v>168</v>
      </c>
      <c r="W11" s="6" t="s">
        <v>169</v>
      </c>
      <c r="X11" s="7"/>
      <c r="Y11" s="7"/>
      <c r="Z11" s="7"/>
      <c r="AA11" s="7"/>
    </row>
    <row r="12" spans="1:27" ht="78.75" customHeight="1" x14ac:dyDescent="0.2">
      <c r="A12" s="3">
        <v>5</v>
      </c>
      <c r="B12" s="4" t="s">
        <v>51</v>
      </c>
      <c r="C12" s="4" t="s">
        <v>53</v>
      </c>
      <c r="D12" s="4" t="s">
        <v>58</v>
      </c>
      <c r="E12" s="4" t="s">
        <v>60</v>
      </c>
      <c r="F12" s="5" t="s">
        <v>152</v>
      </c>
      <c r="G12" s="5" t="s">
        <v>153</v>
      </c>
      <c r="H12" s="4" t="s">
        <v>63</v>
      </c>
      <c r="I12" s="4" t="s">
        <v>68</v>
      </c>
      <c r="J12" s="1">
        <f t="shared" si="1"/>
        <v>3</v>
      </c>
      <c r="K12" s="1" t="str">
        <f>IF(J12="","",IF(OR(J12=2,J12=3,J12=4),'TABLAS VALORACIÓN'!$Y$19,IF(J12=5,'TABLAS VALORACIÓN'!$Y$18,IF(OR(J12=6,J12=7),'TABLAS VALORACIÓN'!$Y$17,IF(OR(J12=8,J12=9,J12=10),'TABLAS VALORACIÓN'!$Y$16)))))</f>
        <v>Riesgo Bajo</v>
      </c>
      <c r="L12" s="9" t="s">
        <v>74</v>
      </c>
      <c r="M12" s="49" t="s">
        <v>163</v>
      </c>
      <c r="N12" s="4" t="s">
        <v>63</v>
      </c>
      <c r="O12" s="4" t="s">
        <v>68</v>
      </c>
      <c r="P12" s="1">
        <f t="shared" si="2"/>
        <v>3</v>
      </c>
      <c r="Q12" s="1" t="str">
        <f>IF(P12="","",IF(OR(P12=2,P12=3,P12=4),'TABLAS VALORACIÓN'!$Y$19,IF(P12=5,'TABLAS VALORACIÓN'!$Y$18,IF(OR(P12=6,P12=7),'TABLAS VALORACIÓN'!$Y$17,IF(OR(P12=8,P12=9,P12=10),'TABLAS VALORACIÓN'!$Y$16)))))</f>
        <v>Riesgo Bajo</v>
      </c>
      <c r="R12" s="4" t="s">
        <v>94</v>
      </c>
      <c r="S12" s="6" t="s">
        <v>74</v>
      </c>
      <c r="T12" s="5" t="s">
        <v>140</v>
      </c>
      <c r="U12" s="5" t="s">
        <v>141</v>
      </c>
      <c r="V12" s="49" t="s">
        <v>170</v>
      </c>
      <c r="W12" s="6" t="s">
        <v>169</v>
      </c>
      <c r="X12" s="7"/>
      <c r="Y12" s="7"/>
      <c r="Z12" s="7"/>
      <c r="AA12" s="7"/>
    </row>
    <row r="13" spans="1:27" ht="90" x14ac:dyDescent="0.2">
      <c r="A13" s="3">
        <v>6</v>
      </c>
      <c r="B13" s="4" t="s">
        <v>51</v>
      </c>
      <c r="C13" s="4" t="s">
        <v>54</v>
      </c>
      <c r="D13" s="4" t="s">
        <v>58</v>
      </c>
      <c r="E13" s="4" t="s">
        <v>60</v>
      </c>
      <c r="F13" s="5" t="s">
        <v>154</v>
      </c>
      <c r="G13" s="5" t="s">
        <v>155</v>
      </c>
      <c r="H13" s="4" t="s">
        <v>63</v>
      </c>
      <c r="I13" s="4" t="s">
        <v>70</v>
      </c>
      <c r="J13" s="1">
        <f t="shared" si="1"/>
        <v>4</v>
      </c>
      <c r="K13" s="1" t="str">
        <f>IF(J13="","",IF(OR(J13=2,J13=3,J13=4),'TABLAS VALORACIÓN'!$Y$19,IF(J13=5,'TABLAS VALORACIÓN'!$Y$18,IF(OR(J13=6,J13=7),'TABLAS VALORACIÓN'!$Y$17,IF(OR(J13=8,J13=9,J13=10),'TABLAS VALORACIÓN'!$Y$16)))))</f>
        <v>Riesgo Bajo</v>
      </c>
      <c r="L13" s="9" t="s">
        <v>74</v>
      </c>
      <c r="M13" s="49" t="s">
        <v>164</v>
      </c>
      <c r="N13" s="4" t="s">
        <v>63</v>
      </c>
      <c r="O13" s="4" t="s">
        <v>69</v>
      </c>
      <c r="P13" s="1">
        <f t="shared" si="2"/>
        <v>2</v>
      </c>
      <c r="Q13" s="1" t="str">
        <f>IF(P13="","",IF(OR(P13=2,P13=3,P13=4),'TABLAS VALORACIÓN'!$Y$19,IF(P13=5,'TABLAS VALORACIÓN'!$Y$18,IF(OR(P13=6,P13=7),'TABLAS VALORACIÓN'!$Y$17,IF(OR(P13=8,P13=9,P13=10),'TABLAS VALORACIÓN'!$Y$16)))))</f>
        <v>Riesgo Bajo</v>
      </c>
      <c r="R13" s="4" t="s">
        <v>94</v>
      </c>
      <c r="S13" s="6" t="s">
        <v>74</v>
      </c>
      <c r="T13" s="5" t="s">
        <v>140</v>
      </c>
      <c r="U13" s="5" t="s">
        <v>141</v>
      </c>
      <c r="V13" s="49" t="s">
        <v>171</v>
      </c>
      <c r="W13" s="6" t="s">
        <v>172</v>
      </c>
      <c r="X13" s="7"/>
      <c r="Y13" s="7"/>
      <c r="Z13" s="7"/>
      <c r="AA13" s="7"/>
    </row>
    <row r="14" spans="1:27" ht="90" x14ac:dyDescent="0.2">
      <c r="A14" s="3">
        <v>7</v>
      </c>
      <c r="B14" s="4" t="s">
        <v>51</v>
      </c>
      <c r="C14" s="4" t="s">
        <v>54</v>
      </c>
      <c r="D14" s="4" t="s">
        <v>58</v>
      </c>
      <c r="E14" s="4" t="s">
        <v>60</v>
      </c>
      <c r="F14" s="5" t="s">
        <v>156</v>
      </c>
      <c r="G14" s="5" t="s">
        <v>157</v>
      </c>
      <c r="H14" s="4" t="s">
        <v>65</v>
      </c>
      <c r="I14" s="4" t="s">
        <v>71</v>
      </c>
      <c r="J14" s="1">
        <f t="shared" si="1"/>
        <v>7</v>
      </c>
      <c r="K14" s="1" t="str">
        <f>IF(J14="","",IF(OR(J14=2,J14=3,J14=4),'TABLAS VALORACIÓN'!$Y$19,IF(J14=5,'TABLAS VALORACIÓN'!$Y$18,IF(OR(J14=6,J14=7),'TABLAS VALORACIÓN'!$Y$17,IF(OR(J14=8,J14=9,J14=10),'TABLAS VALORACIÓN'!$Y$16)))))</f>
        <v>Riesgo Alto</v>
      </c>
      <c r="L14" s="9" t="s">
        <v>74</v>
      </c>
      <c r="M14" s="49" t="s">
        <v>165</v>
      </c>
      <c r="N14" s="4" t="s">
        <v>63</v>
      </c>
      <c r="O14" s="4" t="s">
        <v>69</v>
      </c>
      <c r="P14" s="1">
        <f t="shared" si="2"/>
        <v>2</v>
      </c>
      <c r="Q14" s="1" t="str">
        <f>IF(P14="","",IF(OR(P14=2,P14=3,P14=4),'TABLAS VALORACIÓN'!$Y$19,IF(P14=5,'TABLAS VALORACIÓN'!$Y$18,IF(OR(P14=6,P14=7),'TABLAS VALORACIÓN'!$Y$17,IF(OR(P14=8,P14=9,P14=10),'TABLAS VALORACIÓN'!$Y$16)))))</f>
        <v>Riesgo Bajo</v>
      </c>
      <c r="R14" s="4" t="s">
        <v>94</v>
      </c>
      <c r="S14" s="6" t="s">
        <v>74</v>
      </c>
      <c r="T14" s="5" t="s">
        <v>140</v>
      </c>
      <c r="U14" s="5" t="s">
        <v>141</v>
      </c>
      <c r="V14" s="49" t="s">
        <v>173</v>
      </c>
      <c r="W14" s="6" t="s">
        <v>143</v>
      </c>
      <c r="X14" s="7"/>
      <c r="Y14" s="7"/>
      <c r="Z14" s="7"/>
      <c r="AA14" s="7"/>
    </row>
    <row r="15" spans="1:27" ht="90" x14ac:dyDescent="0.2">
      <c r="A15" s="3">
        <v>8</v>
      </c>
      <c r="B15" s="4" t="s">
        <v>51</v>
      </c>
      <c r="C15" s="4" t="s">
        <v>54</v>
      </c>
      <c r="D15" s="4" t="s">
        <v>58</v>
      </c>
      <c r="E15" s="4" t="s">
        <v>60</v>
      </c>
      <c r="F15" s="5" t="s">
        <v>158</v>
      </c>
      <c r="G15" s="5" t="s">
        <v>159</v>
      </c>
      <c r="H15" s="4" t="s">
        <v>63</v>
      </c>
      <c r="I15" s="4" t="s">
        <v>72</v>
      </c>
      <c r="J15" s="1">
        <f t="shared" si="1"/>
        <v>6</v>
      </c>
      <c r="K15" s="1" t="str">
        <f>IF(J15="","",IF(OR(J15=2,J15=3,J15=4),'TABLAS VALORACIÓN'!$Y$19,IF(J15=5,'TABLAS VALORACIÓN'!$Y$18,IF(OR(J15=6,J15=7),'TABLAS VALORACIÓN'!$Y$17,IF(OR(J15=8,J15=9,J15=10),'TABLAS VALORACIÓN'!$Y$16)))))</f>
        <v>Riesgo Alto</v>
      </c>
      <c r="L15" s="9" t="s">
        <v>74</v>
      </c>
      <c r="M15" s="49" t="s">
        <v>166</v>
      </c>
      <c r="N15" s="4" t="s">
        <v>63</v>
      </c>
      <c r="O15" s="4" t="s">
        <v>71</v>
      </c>
      <c r="P15" s="1">
        <f t="shared" si="2"/>
        <v>5</v>
      </c>
      <c r="Q15" s="1" t="str">
        <f>IF(P15="","",IF(OR(P15=2,P15=3,P15=4),'TABLAS VALORACIÓN'!$Y$19,IF(P15=5,'TABLAS VALORACIÓN'!$Y$18,IF(OR(P15=6,P15=7),'TABLAS VALORACIÓN'!$Y$17,IF(OR(P15=8,P15=9,P15=10),'TABLAS VALORACIÓN'!$Y$16)))))</f>
        <v>Riesgo Medio</v>
      </c>
      <c r="R15" s="4" t="s">
        <v>93</v>
      </c>
      <c r="S15" s="6" t="s">
        <v>73</v>
      </c>
      <c r="T15" s="5" t="s">
        <v>140</v>
      </c>
      <c r="U15" s="5" t="s">
        <v>141</v>
      </c>
      <c r="V15" s="49" t="s">
        <v>173</v>
      </c>
      <c r="W15" s="6" t="s">
        <v>143</v>
      </c>
      <c r="X15" s="7"/>
      <c r="Y15" s="7"/>
      <c r="Z15" s="7"/>
      <c r="AA15" s="7"/>
    </row>
    <row r="16" spans="1:27" ht="90" x14ac:dyDescent="0.2">
      <c r="A16" s="3">
        <v>9</v>
      </c>
      <c r="B16" s="4" t="s">
        <v>51</v>
      </c>
      <c r="C16" s="4" t="s">
        <v>53</v>
      </c>
      <c r="D16" s="4" t="s">
        <v>58</v>
      </c>
      <c r="E16" s="4" t="s">
        <v>60</v>
      </c>
      <c r="F16" s="5" t="s">
        <v>160</v>
      </c>
      <c r="G16" s="5" t="s">
        <v>161</v>
      </c>
      <c r="H16" s="4" t="s">
        <v>63</v>
      </c>
      <c r="I16" s="4" t="s">
        <v>70</v>
      </c>
      <c r="J16" s="1">
        <f t="shared" si="1"/>
        <v>4</v>
      </c>
      <c r="K16" s="1" t="str">
        <f>IF(J16="","",IF(OR(J16=2,J16=3,J16=4),'TABLAS VALORACIÓN'!$Y$19,IF(J16=5,'TABLAS VALORACIÓN'!$Y$18,IF(OR(J16=6,J16=7),'TABLAS VALORACIÓN'!$Y$17,IF(OR(J16=8,J16=9,J16=10),'TABLAS VALORACIÓN'!$Y$16)))))</f>
        <v>Riesgo Bajo</v>
      </c>
      <c r="L16" s="9" t="s">
        <v>73</v>
      </c>
      <c r="M16" s="49" t="s">
        <v>167</v>
      </c>
      <c r="N16" s="4" t="s">
        <v>63</v>
      </c>
      <c r="O16" s="4" t="s">
        <v>69</v>
      </c>
      <c r="P16" s="1">
        <f t="shared" si="2"/>
        <v>2</v>
      </c>
      <c r="Q16" s="1" t="str">
        <f>IF(P16="","",IF(OR(P16=2,P16=3,P16=4),'TABLAS VALORACIÓN'!$Y$19,IF(P16=5,'TABLAS VALORACIÓN'!$Y$18,IF(OR(P16=6,P16=7),'TABLAS VALORACIÓN'!$Y$17,IF(OR(P16=8,P16=9,P16=10),'TABLAS VALORACIÓN'!$Y$16)))))</f>
        <v>Riesgo Bajo</v>
      </c>
      <c r="R16" s="4" t="s">
        <v>93</v>
      </c>
      <c r="S16" s="6" t="s">
        <v>73</v>
      </c>
      <c r="T16" s="5" t="s">
        <v>140</v>
      </c>
      <c r="U16" s="5" t="s">
        <v>141</v>
      </c>
      <c r="V16" s="49" t="s">
        <v>174</v>
      </c>
      <c r="W16" s="6" t="s">
        <v>143</v>
      </c>
      <c r="X16" s="7"/>
      <c r="Y16" s="7"/>
      <c r="Z16" s="7"/>
      <c r="AA16" s="7"/>
    </row>
    <row r="17" spans="1:27" ht="51" customHeight="1" x14ac:dyDescent="0.2">
      <c r="A17" s="3"/>
      <c r="B17" s="4"/>
      <c r="C17" s="4"/>
      <c r="D17" s="4"/>
      <c r="E17" s="4"/>
      <c r="F17" s="5"/>
      <c r="G17" s="5"/>
      <c r="H17" s="4"/>
      <c r="I17" s="4"/>
      <c r="J17" s="1" t="str">
        <f t="shared" si="1"/>
        <v/>
      </c>
      <c r="K17" s="1" t="str">
        <f>IF(J17="","",IF(OR(J17=2,J17=3,J17=4),'TABLAS VALORACIÓN'!$Y$19,IF(J17=5,'TABLAS VALORACIÓN'!$Y$18,IF(OR(J17=6,J17=7),'TABLAS VALORACIÓN'!$Y$17,IF(OR(J17=8,J17=9,J17=10),'TABLAS VALORACIÓN'!$Y$16)))))</f>
        <v/>
      </c>
      <c r="L17" s="9"/>
      <c r="M17" s="49"/>
      <c r="N17" s="4"/>
      <c r="O17" s="4"/>
      <c r="P17" s="1" t="str">
        <f t="shared" si="2"/>
        <v/>
      </c>
      <c r="Q17" s="1" t="str">
        <f>IF(P17="","",IF(OR(P17=2,P17=3,P17=4),'TABLAS VALORACIÓN'!$Y$19,IF(P17=5,'TABLAS VALORACIÓN'!$Y$18,IF(OR(P17=6,P17=7),'TABLAS VALORACIÓN'!$Y$17,IF(OR(P17=8,P17=9,P17=10),'TABLAS VALORACIÓN'!$Y$16)))))</f>
        <v/>
      </c>
      <c r="R17" s="4"/>
      <c r="S17" s="6"/>
      <c r="T17" s="35"/>
      <c r="U17" s="35"/>
      <c r="V17" s="39"/>
      <c r="W17" s="6"/>
      <c r="X17" s="7"/>
      <c r="Y17" s="7"/>
      <c r="Z17" s="7"/>
      <c r="AA17" s="7"/>
    </row>
    <row r="18" spans="1:27" ht="41.45" customHeight="1" x14ac:dyDescent="0.2">
      <c r="A18" s="3"/>
      <c r="B18" s="4"/>
      <c r="C18" s="4"/>
      <c r="D18" s="4"/>
      <c r="E18" s="4"/>
      <c r="F18" s="5"/>
      <c r="G18" s="5"/>
      <c r="H18" s="4"/>
      <c r="I18" s="4"/>
      <c r="J18" s="1" t="str">
        <f t="shared" si="1"/>
        <v/>
      </c>
      <c r="K18" s="1" t="str">
        <f>IF(J18="","",IF(OR(J18=2,J18=3,J18=4),'TABLAS VALORACIÓN'!$Y$19,IF(J18=5,'TABLAS VALORACIÓN'!$Y$18,IF(OR(J18=6,J18=7),'TABLAS VALORACIÓN'!$Y$17,IF(OR(J18=8,J18=9,J18=10),'TABLAS VALORACIÓN'!$Y$16)))))</f>
        <v/>
      </c>
      <c r="L18" s="9"/>
      <c r="M18" s="49"/>
      <c r="N18" s="4"/>
      <c r="O18" s="4"/>
      <c r="P18" s="1" t="str">
        <f t="shared" si="2"/>
        <v/>
      </c>
      <c r="Q18" s="1" t="str">
        <f>IF(P18="","",IF(OR(P18=2,P18=3,P18=4),'TABLAS VALORACIÓN'!$Y$19,IF(P18=5,'TABLAS VALORACIÓN'!$Y$18,IF(OR(P18=6,P18=7),'TABLAS VALORACIÓN'!$Y$17,IF(OR(P18=8,P18=9,P18=10),'TABLAS VALORACIÓN'!$Y$16)))))</f>
        <v/>
      </c>
      <c r="R18" s="4"/>
      <c r="S18" s="6"/>
      <c r="T18" s="35"/>
      <c r="U18" s="35"/>
      <c r="V18" s="39"/>
      <c r="W18" s="6"/>
      <c r="X18" s="7" t="str">
        <f t="shared" ref="X18:X26" si="3">IF(H18="Raro",1,IF(H18="Improbable",2,IF(H18="Posible",3,IF(H18="Probable",4,IF(H18="casi cierto",5,"")))))</f>
        <v/>
      </c>
      <c r="Y18" s="7" t="str">
        <f t="shared" ref="Y18:Y26" si="4">IF(I18="Insignificante",1,IF(I18="Menor",2,IF(I18="Moderado",3,IF(I18="Mayor",4,IF(I18="Catastrófico",5,"")))))</f>
        <v/>
      </c>
      <c r="Z18" s="7" t="str">
        <f t="shared" ref="Z18:Z26" si="5">IF(N18="Raro",1,IF(N18="Improbable",2,IF(N18="Posible",3,IF(N18="Probable",4,IF(N18="casi cierto",5,"")))))</f>
        <v/>
      </c>
      <c r="AA18" s="7" t="str">
        <f t="shared" ref="AA18:AA26" si="6">IF(O18="Insignificante",1,IF(O18="Menor",2,IF(O18="Moderado",3,IF(O18="Mayor",4,IF(O18="Catastrófico",5,"")))))</f>
        <v/>
      </c>
    </row>
    <row r="19" spans="1:27" ht="41.45" customHeight="1" x14ac:dyDescent="0.2">
      <c r="A19" s="3"/>
      <c r="B19" s="4"/>
      <c r="C19" s="4"/>
      <c r="D19" s="4"/>
      <c r="E19" s="4"/>
      <c r="F19" s="5"/>
      <c r="G19" s="5"/>
      <c r="H19" s="4"/>
      <c r="I19" s="4"/>
      <c r="J19" s="1" t="str">
        <f t="shared" si="1"/>
        <v/>
      </c>
      <c r="K19" s="1" t="str">
        <f>IF(J19="","",IF(OR(J19=2,J19=3,J19=4),'TABLAS VALORACIÓN'!$Y$19,IF(J19=5,'TABLAS VALORACIÓN'!$Y$18,IF(OR(J19=6,J19=7),'TABLAS VALORACIÓN'!$Y$17,IF(OR(J19=8,J19=9,J19=10),'TABLAS VALORACIÓN'!$Y$16)))))</f>
        <v/>
      </c>
      <c r="L19" s="9"/>
      <c r="M19" s="49"/>
      <c r="N19" s="4"/>
      <c r="O19" s="4"/>
      <c r="P19" s="1" t="str">
        <f t="shared" si="2"/>
        <v/>
      </c>
      <c r="Q19" s="1" t="str">
        <f>IF(P19="","",IF(OR(P19=2,P19=3,P19=4),'TABLAS VALORACIÓN'!$Y$19,IF(P19=5,'TABLAS VALORACIÓN'!$Y$18,IF(OR(P19=6,P19=7),'TABLAS VALORACIÓN'!$Y$17,IF(OR(P19=8,P19=9,P19=10),'TABLAS VALORACIÓN'!$Y$16)))))</f>
        <v/>
      </c>
      <c r="R19" s="4"/>
      <c r="S19" s="6"/>
      <c r="T19" s="35"/>
      <c r="U19" s="35"/>
      <c r="V19" s="39"/>
      <c r="W19" s="6"/>
      <c r="X19" s="7"/>
      <c r="Y19" s="7"/>
      <c r="Z19" s="7"/>
      <c r="AA19" s="7"/>
    </row>
    <row r="20" spans="1:27" ht="41.45" customHeight="1" x14ac:dyDescent="0.2">
      <c r="A20" s="3"/>
      <c r="B20" s="4"/>
      <c r="C20" s="4"/>
      <c r="D20" s="4"/>
      <c r="E20" s="4"/>
      <c r="F20" s="5"/>
      <c r="G20" s="5"/>
      <c r="H20" s="4"/>
      <c r="I20" s="4"/>
      <c r="J20" s="1" t="str">
        <f t="shared" si="1"/>
        <v/>
      </c>
      <c r="K20" s="1" t="str">
        <f>IF(J20="","",IF(OR(J20=2,J20=3,J20=4),'TABLAS VALORACIÓN'!$Y$19,IF(J20=5,'TABLAS VALORACIÓN'!$Y$18,IF(OR(J20=6,J20=7),'TABLAS VALORACIÓN'!$Y$17,IF(OR(J20=8,J20=9,J20=10),'TABLAS VALORACIÓN'!$Y$16)))))</f>
        <v/>
      </c>
      <c r="L20" s="9"/>
      <c r="M20" s="49"/>
      <c r="N20" s="4"/>
      <c r="O20" s="4"/>
      <c r="P20" s="1" t="str">
        <f t="shared" si="2"/>
        <v/>
      </c>
      <c r="Q20" s="1" t="str">
        <f>IF(P20="","",IF(OR(P20=2,P20=3,P20=4),'TABLAS VALORACIÓN'!$Y$19,IF(P20=5,'TABLAS VALORACIÓN'!$Y$18,IF(OR(P20=6,P20=7),'TABLAS VALORACIÓN'!$Y$17,IF(OR(P20=8,P20=9,P20=10),'TABLAS VALORACIÓN'!$Y$16)))))</f>
        <v/>
      </c>
      <c r="R20" s="4"/>
      <c r="S20" s="6"/>
      <c r="T20" s="35"/>
      <c r="U20" s="35"/>
      <c r="V20" s="39"/>
      <c r="W20" s="6"/>
      <c r="X20" s="7"/>
      <c r="Y20" s="7"/>
      <c r="Z20" s="7"/>
      <c r="AA20" s="7"/>
    </row>
    <row r="21" spans="1:27" ht="41.45" customHeight="1" x14ac:dyDescent="0.2">
      <c r="A21" s="3"/>
      <c r="B21" s="4"/>
      <c r="C21" s="4"/>
      <c r="D21" s="4"/>
      <c r="E21" s="4"/>
      <c r="F21" s="5"/>
      <c r="G21" s="5"/>
      <c r="H21" s="4"/>
      <c r="I21" s="4"/>
      <c r="J21" s="1" t="str">
        <f t="shared" si="1"/>
        <v/>
      </c>
      <c r="K21" s="1" t="str">
        <f>IF(J21="","",IF(OR(J21=2,J21=3,J21=4),'TABLAS VALORACIÓN'!$Y$19,IF(J21=5,'TABLAS VALORACIÓN'!$Y$18,IF(OR(J21=6,J21=7),'TABLAS VALORACIÓN'!$Y$17,IF(OR(J21=8,J21=9,J21=10),'TABLAS VALORACIÓN'!$Y$16)))))</f>
        <v/>
      </c>
      <c r="L21" s="9"/>
      <c r="M21" s="49"/>
      <c r="N21" s="4"/>
      <c r="O21" s="4"/>
      <c r="P21" s="1" t="str">
        <f t="shared" si="2"/>
        <v/>
      </c>
      <c r="Q21" s="1" t="str">
        <f>IF(P21="","",IF(OR(P21=2,P21=3,P21=4),'TABLAS VALORACIÓN'!$Y$19,IF(P21=5,'TABLAS VALORACIÓN'!$Y$18,IF(OR(P21=6,P21=7),'TABLAS VALORACIÓN'!$Y$17,IF(OR(P21=8,P21=9,P21=10),'TABLAS VALORACIÓN'!$Y$16)))))</f>
        <v/>
      </c>
      <c r="R21" s="4"/>
      <c r="S21" s="6"/>
      <c r="T21" s="35"/>
      <c r="U21" s="35"/>
      <c r="V21" s="39"/>
      <c r="W21" s="6"/>
      <c r="X21" s="7"/>
      <c r="Y21" s="7"/>
      <c r="Z21" s="7"/>
      <c r="AA21" s="7"/>
    </row>
    <row r="22" spans="1:27" ht="41.45" customHeight="1" x14ac:dyDescent="0.2">
      <c r="A22" s="3"/>
      <c r="B22" s="4"/>
      <c r="C22" s="4"/>
      <c r="D22" s="4"/>
      <c r="E22" s="4"/>
      <c r="F22" s="5"/>
      <c r="G22" s="5"/>
      <c r="H22" s="4"/>
      <c r="I22" s="4"/>
      <c r="J22" s="1" t="str">
        <f t="shared" si="1"/>
        <v/>
      </c>
      <c r="K22" s="1" t="str">
        <f>IF(J22="","",IF(OR(J22=2,J22=3,J22=4),'TABLAS VALORACIÓN'!$Y$19,IF(J22=5,'TABLAS VALORACIÓN'!$Y$18,IF(OR(J22=6,J22=7),'TABLAS VALORACIÓN'!$Y$17,IF(OR(J22=8,J22=9,J22=10),'TABLAS VALORACIÓN'!$Y$16)))))</f>
        <v/>
      </c>
      <c r="L22" s="9"/>
      <c r="M22" s="49"/>
      <c r="N22" s="4"/>
      <c r="O22" s="4"/>
      <c r="P22" s="1" t="str">
        <f t="shared" si="2"/>
        <v/>
      </c>
      <c r="Q22" s="1" t="str">
        <f>IF(P22="","",IF(OR(P22=2,P22=3,P22=4),'TABLAS VALORACIÓN'!$Y$19,IF(P22=5,'TABLAS VALORACIÓN'!$Y$18,IF(OR(P22=6,P22=7),'TABLAS VALORACIÓN'!$Y$17,IF(OR(P22=8,P22=9,P22=10),'TABLAS VALORACIÓN'!$Y$16)))))</f>
        <v/>
      </c>
      <c r="R22" s="4"/>
      <c r="S22" s="6"/>
      <c r="T22" s="35"/>
      <c r="U22" s="35"/>
      <c r="V22" s="39"/>
      <c r="W22" s="6"/>
      <c r="X22" s="7"/>
      <c r="Y22" s="7"/>
      <c r="Z22" s="7"/>
      <c r="AA22" s="7"/>
    </row>
    <row r="23" spans="1:27" ht="41.45" customHeight="1" x14ac:dyDescent="0.2">
      <c r="A23" s="3"/>
      <c r="B23" s="4"/>
      <c r="C23" s="4"/>
      <c r="D23" s="4"/>
      <c r="E23" s="4"/>
      <c r="F23" s="5"/>
      <c r="G23" s="5"/>
      <c r="H23" s="4"/>
      <c r="I23" s="4"/>
      <c r="J23" s="1" t="str">
        <f t="shared" si="1"/>
        <v/>
      </c>
      <c r="K23" s="1" t="str">
        <f>IF(J23="","",IF(OR(J23=2,J23=3,J23=4),'TABLAS VALORACIÓN'!$Y$19,IF(J23=5,'TABLAS VALORACIÓN'!$Y$18,IF(OR(J23=6,J23=7),'TABLAS VALORACIÓN'!$Y$17,IF(OR(J23=8,J23=9,J23=10),'TABLAS VALORACIÓN'!$Y$16)))))</f>
        <v/>
      </c>
      <c r="L23" s="9"/>
      <c r="M23" s="49"/>
      <c r="N23" s="4"/>
      <c r="O23" s="4"/>
      <c r="P23" s="1" t="str">
        <f t="shared" si="2"/>
        <v/>
      </c>
      <c r="Q23" s="1" t="str">
        <f>IF(P23="","",IF(OR(P23=2,P23=3,P23=4),'TABLAS VALORACIÓN'!$Y$19,IF(P23=5,'TABLAS VALORACIÓN'!$Y$18,IF(OR(P23=6,P23=7),'TABLAS VALORACIÓN'!$Y$17,IF(OR(P23=8,P23=9,P23=10),'TABLAS VALORACIÓN'!$Y$16)))))</f>
        <v/>
      </c>
      <c r="R23" s="4"/>
      <c r="S23" s="6"/>
      <c r="T23" s="35"/>
      <c r="U23" s="35"/>
      <c r="V23" s="39"/>
      <c r="W23" s="6"/>
      <c r="X23" s="7"/>
      <c r="Y23" s="7"/>
      <c r="Z23" s="7"/>
      <c r="AA23" s="7"/>
    </row>
    <row r="24" spans="1:27" ht="41.45" customHeight="1" x14ac:dyDescent="0.2">
      <c r="A24" s="3"/>
      <c r="B24" s="4"/>
      <c r="C24" s="4"/>
      <c r="D24" s="4"/>
      <c r="E24" s="4"/>
      <c r="F24" s="5"/>
      <c r="G24" s="5"/>
      <c r="H24" s="4"/>
      <c r="I24" s="4"/>
      <c r="J24" s="1" t="str">
        <f t="shared" si="1"/>
        <v/>
      </c>
      <c r="K24" s="1" t="str">
        <f>IF(J24="","",IF(OR(J24=2,J24=3,J24=4),'TABLAS VALORACIÓN'!$Y$19,IF(J24=5,'TABLAS VALORACIÓN'!$Y$18,IF(OR(J24=6,J24=7),'TABLAS VALORACIÓN'!$Y$17,IF(OR(J24=8,J24=9,J24=10),'TABLAS VALORACIÓN'!$Y$16)))))</f>
        <v/>
      </c>
      <c r="L24" s="9"/>
      <c r="M24" s="49"/>
      <c r="N24" s="4"/>
      <c r="O24" s="4"/>
      <c r="P24" s="1" t="str">
        <f t="shared" si="2"/>
        <v/>
      </c>
      <c r="Q24" s="1" t="str">
        <f>IF(P24="","",IF(OR(P24=2,P24=3,P24=4),'TABLAS VALORACIÓN'!$Y$19,IF(P24=5,'TABLAS VALORACIÓN'!$Y$18,IF(OR(P24=6,P24=7),'TABLAS VALORACIÓN'!$Y$17,IF(OR(P24=8,P24=9,P24=10),'TABLAS VALORACIÓN'!$Y$16)))))</f>
        <v/>
      </c>
      <c r="R24" s="4"/>
      <c r="S24" s="6"/>
      <c r="T24" s="35"/>
      <c r="U24" s="35"/>
      <c r="V24" s="39"/>
      <c r="W24" s="6"/>
      <c r="X24" s="7"/>
      <c r="Y24" s="7"/>
      <c r="Z24" s="7"/>
      <c r="AA24" s="7"/>
    </row>
    <row r="25" spans="1:27" ht="41.45" customHeight="1" x14ac:dyDescent="0.2">
      <c r="A25" s="3"/>
      <c r="B25" s="4"/>
      <c r="C25" s="4"/>
      <c r="D25" s="4"/>
      <c r="E25" s="4"/>
      <c r="F25" s="5"/>
      <c r="G25" s="5"/>
      <c r="H25" s="4"/>
      <c r="I25" s="4"/>
      <c r="J25" s="1" t="str">
        <f t="shared" si="1"/>
        <v/>
      </c>
      <c r="K25" s="1" t="str">
        <f>IF(J25="","",IF(OR(J25=2,J25=3,J25=4),'TABLAS VALORACIÓN'!$Y$19,IF(J25=5,'TABLAS VALORACIÓN'!$Y$18,IF(OR(J25=6,J25=7),'TABLAS VALORACIÓN'!$Y$17,IF(OR(J25=8,J25=9,J25=10),'TABLAS VALORACIÓN'!$Y$16)))))</f>
        <v/>
      </c>
      <c r="L25" s="9"/>
      <c r="M25" s="49"/>
      <c r="N25" s="4"/>
      <c r="O25" s="4"/>
      <c r="P25" s="1" t="str">
        <f t="shared" si="2"/>
        <v/>
      </c>
      <c r="Q25" s="1" t="str">
        <f>IF(P25="","",IF(OR(P25=2,P25=3,P25=4),'TABLAS VALORACIÓN'!$Y$19,IF(P25=5,'TABLAS VALORACIÓN'!$Y$18,IF(OR(P25=6,P25=7),'TABLAS VALORACIÓN'!$Y$17,IF(OR(P25=8,P25=9,P25=10),'TABLAS VALORACIÓN'!$Y$16)))))</f>
        <v/>
      </c>
      <c r="R25" s="4"/>
      <c r="S25" s="6"/>
      <c r="T25" s="35"/>
      <c r="U25" s="35"/>
      <c r="V25" s="39"/>
      <c r="W25" s="6"/>
      <c r="X25" s="7"/>
      <c r="Y25" s="7"/>
      <c r="Z25" s="7"/>
      <c r="AA25" s="7"/>
    </row>
    <row r="26" spans="1:27" ht="41.45" customHeight="1" x14ac:dyDescent="0.2">
      <c r="A26" s="3"/>
      <c r="B26" s="4"/>
      <c r="C26" s="4"/>
      <c r="D26" s="4"/>
      <c r="E26" s="4"/>
      <c r="F26" s="5"/>
      <c r="G26" s="5"/>
      <c r="H26" s="4"/>
      <c r="I26" s="4"/>
      <c r="J26" s="1" t="str">
        <f t="shared" si="1"/>
        <v/>
      </c>
      <c r="K26" s="1" t="str">
        <f>IF(J26="","",IF(OR(J26=2,J26=3,J26=4),'TABLAS VALORACIÓN'!$Y$19,IF(J26=5,'TABLAS VALORACIÓN'!$Y$18,IF(OR(J26=6,J26=7),'TABLAS VALORACIÓN'!$Y$17,IF(OR(J26=8,J26=9,J26=10),'TABLAS VALORACIÓN'!$Y$16)))))</f>
        <v/>
      </c>
      <c r="L26" s="9"/>
      <c r="M26" s="49"/>
      <c r="N26" s="4"/>
      <c r="O26" s="4"/>
      <c r="P26" s="1" t="str">
        <f t="shared" si="2"/>
        <v/>
      </c>
      <c r="Q26" s="1" t="str">
        <f>IF(P26="","",IF(OR(P26=2,P26=3,P26=4),'TABLAS VALORACIÓN'!$Y$19,IF(P26=5,'TABLAS VALORACIÓN'!$Y$18,IF(OR(P26=6,P26=7),'TABLAS VALORACIÓN'!$Y$17,IF(OR(P26=8,P26=9,P26=10),'TABLAS VALORACIÓN'!$Y$16)))))</f>
        <v/>
      </c>
      <c r="R26" s="4"/>
      <c r="S26" s="6"/>
      <c r="T26" s="35"/>
      <c r="U26" s="35"/>
      <c r="V26" s="39"/>
      <c r="W26" s="6"/>
      <c r="X26" s="7" t="str">
        <f t="shared" si="3"/>
        <v/>
      </c>
      <c r="Y26" s="7" t="str">
        <f t="shared" si="4"/>
        <v/>
      </c>
      <c r="Z26" s="7" t="str">
        <f t="shared" si="5"/>
        <v/>
      </c>
      <c r="AA26" s="7" t="str">
        <f t="shared" si="6"/>
        <v/>
      </c>
    </row>
    <row r="27" spans="1:27" ht="41.45" customHeight="1" x14ac:dyDescent="0.2">
      <c r="A27" s="3"/>
      <c r="B27" s="4"/>
      <c r="C27" s="4"/>
      <c r="D27" s="4"/>
      <c r="E27" s="4"/>
      <c r="F27" s="5"/>
      <c r="G27" s="5"/>
      <c r="H27" s="4"/>
      <c r="I27" s="4"/>
      <c r="J27" s="1" t="str">
        <f t="shared" si="1"/>
        <v/>
      </c>
      <c r="K27" s="1" t="str">
        <f>IF(J27="","",IF(OR(J27=2,J27=3,J27=4),'TABLAS VALORACIÓN'!$Y$19,IF(J27=5,'TABLAS VALORACIÓN'!$Y$18,IF(OR(J27=6,J27=7),'TABLAS VALORACIÓN'!$Y$17,IF(OR(J27=8,J27=9,J27=10),'TABLAS VALORACIÓN'!$Y$16)))))</f>
        <v/>
      </c>
      <c r="L27" s="9"/>
      <c r="M27" s="49"/>
      <c r="N27" s="4"/>
      <c r="O27" s="4"/>
      <c r="P27" s="1" t="str">
        <f t="shared" si="2"/>
        <v/>
      </c>
      <c r="Q27" s="1" t="str">
        <f>IF(P27="","",IF(OR(P27=2,P27=3,P27=4),'TABLAS VALORACIÓN'!$Y$19,IF(P27=5,'TABLAS VALORACIÓN'!$Y$18,IF(OR(P27=6,P27=7),'TABLAS VALORACIÓN'!$Y$17,IF(OR(P27=8,P27=9,P27=10),'TABLAS VALORACIÓN'!$Y$16)))))</f>
        <v/>
      </c>
      <c r="R27" s="4"/>
      <c r="S27" s="6"/>
      <c r="T27" s="35"/>
      <c r="U27" s="35"/>
      <c r="V27" s="39"/>
      <c r="W27" s="6"/>
      <c r="X27" s="7"/>
      <c r="Y27" s="7"/>
      <c r="Z27" s="7"/>
      <c r="AA27" s="7"/>
    </row>
    <row r="28" spans="1:27" ht="58.15" customHeight="1" x14ac:dyDescent="0.2">
      <c r="A28" s="86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8"/>
    </row>
    <row r="29" spans="1:27" x14ac:dyDescent="0.2"/>
    <row r="30" spans="1:27" x14ac:dyDescent="0.2"/>
    <row r="31" spans="1:27" x14ac:dyDescent="0.2"/>
    <row r="32" spans="1:27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/>
  <mergeCells count="24">
    <mergeCell ref="A1:W1"/>
    <mergeCell ref="N5:Q5"/>
    <mergeCell ref="A5:A6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L5:L6"/>
    <mergeCell ref="A4:W4"/>
    <mergeCell ref="A2:E3"/>
    <mergeCell ref="F2:U3"/>
    <mergeCell ref="A28:W28"/>
    <mergeCell ref="R5:R6"/>
    <mergeCell ref="S5:S6"/>
    <mergeCell ref="T5:T6"/>
    <mergeCell ref="U5:U6"/>
    <mergeCell ref="M5:M6"/>
    <mergeCell ref="V5:W5"/>
    <mergeCell ref="H5:H6"/>
  </mergeCells>
  <conditionalFormatting sqref="P8 J8">
    <cfRule type="cellIs" dxfId="27" priority="43" operator="between">
      <formula>8</formula>
      <formula>10</formula>
    </cfRule>
    <cfRule type="cellIs" dxfId="26" priority="44" operator="between">
      <formula>6</formula>
      <formula>7</formula>
    </cfRule>
    <cfRule type="cellIs" dxfId="25" priority="45" operator="equal">
      <formula>5</formula>
    </cfRule>
    <cfRule type="cellIs" dxfId="24" priority="46" operator="between">
      <formula>0</formula>
      <formula>1</formula>
    </cfRule>
    <cfRule type="cellIs" dxfId="23" priority="47" operator="between">
      <formula>2</formula>
      <formula>4</formula>
    </cfRule>
  </conditionalFormatting>
  <conditionalFormatting sqref="Q8 K8">
    <cfRule type="expression" dxfId="22" priority="33">
      <formula>J8=10</formula>
    </cfRule>
    <cfRule type="expression" dxfId="21" priority="34">
      <formula>J8=9</formula>
    </cfRule>
    <cfRule type="expression" dxfId="20" priority="35">
      <formula>J8=7</formula>
    </cfRule>
    <cfRule type="expression" dxfId="19" priority="36">
      <formula>J8=4</formula>
    </cfRule>
    <cfRule type="expression" dxfId="18" priority="37">
      <formula>J8=3</formula>
    </cfRule>
    <cfRule type="expression" dxfId="17" priority="38">
      <formula>J8=8</formula>
    </cfRule>
    <cfRule type="expression" dxfId="16" priority="39">
      <formula>J8=6</formula>
    </cfRule>
    <cfRule type="expression" dxfId="15" priority="40">
      <formula>J8=5</formula>
    </cfRule>
    <cfRule type="expression" dxfId="14" priority="41">
      <formula>J8=2</formula>
    </cfRule>
  </conditionalFormatting>
  <conditionalFormatting sqref="P9:P27 J9:J27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Q9:Q27 K9:K27">
    <cfRule type="expression" dxfId="8" priority="1">
      <formula>J9=10</formula>
    </cfRule>
    <cfRule type="expression" dxfId="7" priority="2">
      <formula>J9=9</formula>
    </cfRule>
    <cfRule type="expression" dxfId="6" priority="3">
      <formula>J9=7</formula>
    </cfRule>
    <cfRule type="expression" dxfId="5" priority="4">
      <formula>J9=4</formula>
    </cfRule>
    <cfRule type="expression" dxfId="4" priority="5">
      <formula>J9=3</formula>
    </cfRule>
    <cfRule type="expression" dxfId="3" priority="6">
      <formula>J9=8</formula>
    </cfRule>
    <cfRule type="expression" dxfId="2" priority="7">
      <formula>J9=6</formula>
    </cfRule>
    <cfRule type="expression" dxfId="1" priority="8">
      <formula>J9=5</formula>
    </cfRule>
    <cfRule type="expression" dxfId="0" priority="9">
      <formula>J9=2</formula>
    </cfRule>
  </conditionalFormatting>
  <dataValidations count="7">
    <dataValidation type="list" allowBlank="1" showInputMessage="1" showErrorMessage="1" sqref="E29:E1048576">
      <formula1>TIPO</formula1>
    </dataValidation>
    <dataValidation type="list" allowBlank="1" showInputMessage="1" showErrorMessage="1" sqref="B29:B1048576 B8:B27">
      <formula1>CLASE</formula1>
    </dataValidation>
    <dataValidation type="list" allowBlank="1" showInputMessage="1" showErrorMessage="1" sqref="C29:C1048576 C8:C27">
      <formula1>FUENTE</formula1>
    </dataValidation>
    <dataValidation type="list" allowBlank="1" showInputMessage="1" showErrorMessage="1" sqref="D29:D1048576">
      <formula1>ETAPA</formula1>
    </dataValidation>
    <dataValidation type="list" allowBlank="1" showInputMessage="1" showErrorMessage="1" sqref="L29:L1048576 L8:L27">
      <formula1>ASIGNACIÓN</formula1>
    </dataValidation>
    <dataValidation type="list" allowBlank="1" showInputMessage="1" showErrorMessage="1" sqref="H29:H1048576 N29:N1048576 N8:N27 H8:H27">
      <formula1>PROBABILIDAD</formula1>
    </dataValidation>
    <dataValidation type="list" allowBlank="1" showInputMessage="1" showErrorMessage="1" sqref="I29:I1048576 O29:O1048576 O8:O27 I8:I27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scale="44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28/05/2018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'TABLAS VALORACIÓN'!$X$22:$X$23</xm:f>
          </x14:formula1>
          <xm:sqref>R8:R27</xm:sqref>
        </x14:dataValidation>
        <x14:dataValidation type="list" allowBlank="1" showInputMessage="1" showErrorMessage="1">
          <x14:formula1>
            <xm:f>'TABLAS VALORACIÓN'!$C$34:$C$37</xm:f>
          </x14:formula1>
          <xm:sqref>D8:D27</xm:sqref>
        </x14:dataValidation>
        <x14:dataValidation type="list" allowBlank="1" showInputMessage="1" showErrorMessage="1">
          <x14:formula1>
            <xm:f>'TABLAS VALORACIÓN'!$D$34:$D$41</xm:f>
          </x14:formula1>
          <xm:sqref>E8:E27</xm:sqref>
        </x14:dataValidation>
        <x14:dataValidation type="list" allowBlank="1" showInputMessage="1" showErrorMessage="1">
          <x14:formula1>
            <xm:f>'TABLAS VALORACIÓN'!$Y$22:$Y$24</xm:f>
          </x14:formula1>
          <xm:sqref>S8:S27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TABLAS VALORACIÓN</vt:lpstr>
      <vt:lpstr>ANEXO RIESGOS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Isabel</cp:lastModifiedBy>
  <cp:lastPrinted>2020-02-28T15:38:18Z</cp:lastPrinted>
  <dcterms:created xsi:type="dcterms:W3CDTF">2015-03-24T20:09:23Z</dcterms:created>
  <dcterms:modified xsi:type="dcterms:W3CDTF">2021-03-03T14:47:34Z</dcterms:modified>
</cp:coreProperties>
</file>