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/Desktop/CSJ /CONTRATACION 2021/INVITACIONES PUBLICAS/IP 014 - 2021 AMBULANCIAS/"/>
    </mc:Choice>
  </mc:AlternateContent>
  <xr:revisionPtr revIDLastSave="0" documentId="13_ncr:1_{7E30D791-ED5F-E84D-9AC9-BD5F489ACB96}" xr6:coauthVersionLast="46" xr6:coauthVersionMax="46" xr10:uidLastSave="{00000000-0000-0000-0000-000000000000}"/>
  <bookViews>
    <workbookView xWindow="12780" yWindow="460" windowWidth="12700" windowHeight="13160" xr2:uid="{57F1AC9D-D8CF-2D48-8117-66E9D805580E}"/>
  </bookViews>
  <sheets>
    <sheet name="ANEXO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9" i="1" l="1"/>
  <c r="J25" i="1"/>
  <c r="J26" i="1"/>
  <c r="J27" i="1"/>
  <c r="J28" i="1"/>
  <c r="J24" i="1"/>
  <c r="J6" i="1"/>
  <c r="J8" i="1"/>
  <c r="J10" i="1"/>
  <c r="J12" i="1"/>
  <c r="J14" i="1"/>
  <c r="J16" i="1"/>
  <c r="J18" i="1"/>
  <c r="J20" i="1"/>
  <c r="J22" i="1"/>
  <c r="J4" i="1"/>
  <c r="I25" i="1"/>
  <c r="I26" i="1"/>
  <c r="I27" i="1"/>
  <c r="I28" i="1"/>
  <c r="I24" i="1"/>
  <c r="I6" i="1"/>
  <c r="I8" i="1"/>
  <c r="I10" i="1"/>
  <c r="I12" i="1"/>
  <c r="I14" i="1"/>
  <c r="I16" i="1"/>
  <c r="I18" i="1"/>
  <c r="I20" i="1"/>
  <c r="I22" i="1"/>
  <c r="I4" i="1"/>
</calcChain>
</file>

<file path=xl/sharedStrings.xml><?xml version="1.0" encoding="utf-8"?>
<sst xmlns="http://schemas.openxmlformats.org/spreadsheetml/2006/main" count="60" uniqueCount="44">
  <si>
    <t xml:space="preserve">Item </t>
  </si>
  <si>
    <t>DESCRIPCION TECNICA</t>
  </si>
  <si>
    <t>MEDIDA</t>
  </si>
  <si>
    <t>Palacio de Justicia de Cúcuta</t>
  </si>
  <si>
    <t>AV Gran Colombia # 3E-32 Barrio Popular</t>
  </si>
  <si>
    <t>Edificio Temis</t>
  </si>
  <si>
    <t>Av 4E # 7-10 Barrio Popular</t>
  </si>
  <si>
    <t>Edificio Banco de Bogota</t>
  </si>
  <si>
    <t>AVENIDA 6 # 10-82 EDIFICIO BANCO BOGOTA 6 Y 7 PISO</t>
  </si>
  <si>
    <t>Edificio Palacio Nacional</t>
  </si>
  <si>
    <t>AVENIDA 3 # 3-47 3/52 PALACIO NACIONAL</t>
  </si>
  <si>
    <t>Centro Servicios Especializado para Adolescentes Cucuta</t>
  </si>
  <si>
    <t>CALLE 13  1-48 CENTRO, CESPA</t>
  </si>
  <si>
    <t>Juzgados Atalaya</t>
  </si>
  <si>
    <t>CL 4BN No. 18-27 CONJUNTO MULTIFAMILIAR DIANA - CIUDADELA ATALAYA</t>
  </si>
  <si>
    <t>Juzgado La Libertad</t>
  </si>
  <si>
    <t xml:space="preserve">CALLE 16 # 12-06 BARRIO LA LIBERTAD </t>
  </si>
  <si>
    <t>Juzgados Familia y Penales Los Patios</t>
  </si>
  <si>
    <t>AVENIDA 10 NO. 7-22/24/28 KM 9</t>
  </si>
  <si>
    <t>Juzgado Civiles Los Patios</t>
  </si>
  <si>
    <t>MANZANA 14 LOTE 1 URB ONCE DE NOVIEMBRE</t>
  </si>
  <si>
    <t>Juzgados Villa del Rosario</t>
  </si>
  <si>
    <t>EDIFICIO LOS PINOS # 22N-197 Y # 22N-203 LOCAL 201, 202,203 Y PARQUEADERO, BARRIO MONTEVIDEO, DEL MUNICIPIO DE VILLA DEL ROSARIO  – NORTE DE SANTANDER,</t>
  </si>
  <si>
    <t>Palacio de Justicia Pamplona</t>
  </si>
  <si>
    <t>Calle 4 # 6-75 Barrio el Humilladero</t>
  </si>
  <si>
    <t>Palacio de Justicia Nuevo Arauca</t>
  </si>
  <si>
    <t>Calle 21 # 21-21 Barrio Centro</t>
  </si>
  <si>
    <t>Palacio de Justicia Antiguo Arauca</t>
  </si>
  <si>
    <t>Calle  19 # 21-31 Barrio La Esperanza</t>
  </si>
  <si>
    <t>Centro Servicios Adolescentes Arauca</t>
  </si>
  <si>
    <t>Calle 16 # 20-40 Barrio Santa Teresita</t>
  </si>
  <si>
    <t>SERVICIO</t>
  </si>
  <si>
    <t xml:space="preserve">DIRECCION </t>
  </si>
  <si>
    <t>UNIDADES REQUERIDAS (MESES)</t>
  </si>
  <si>
    <t>Sedes Ocaña</t>
  </si>
  <si>
    <t>Ocaña</t>
  </si>
  <si>
    <t>ESTUDIO DE OFERTA IP 014 - 2021</t>
  </si>
  <si>
    <t>IPS SANARTE</t>
  </si>
  <si>
    <t>AME ASISTENCIA MEDICA</t>
  </si>
  <si>
    <t>VALOR MES (INCLUIDO IVA)</t>
  </si>
  <si>
    <t>VALOR PROMEDIO MENSUAL</t>
  </si>
  <si>
    <t>VALOR TOTAL</t>
  </si>
  <si>
    <t>TOTAL</t>
  </si>
  <si>
    <t>Prestacion del servicio de atención de urgencias y emergencias médicas en sitio para todos los servidores, contratistas, proveedores y usuarios de las sedes de la Rama Judicial de mayor concentración poblacional en la ciudad de Cúcuta y Municipios del Departamento de Norte de Santander, Pamplona, Ocaña y Arauca a cargo de la Dirección Seccional de Administración Judicial de Cúcuta.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</si>
</sst>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* #,##0_-;\-&quot;$&quot;* #,##0_-;_-&quot;$&quot;* &quot;-&quot;_-;_-@_-"/>
  </numFmts>
  <fonts count="7" x14ac:knownFonts="1">
    <font>
      <sz val="12"/>
      <color theme="1"/>
      <name val="Calibri"/>
      <family val="2"/>
      <scheme val="minor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6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2" fontId="2" fillId="0" borderId="3" xfId="1" applyFont="1" applyBorder="1" applyAlignment="1">
      <alignment horizontal="center" vertical="center"/>
    </xf>
    <xf numFmtId="42" fontId="2" fillId="0" borderId="4" xfId="1" applyFont="1" applyBorder="1" applyAlignment="1">
      <alignment horizontal="center" vertical="center"/>
    </xf>
    <xf numFmtId="42" fontId="2" fillId="0" borderId="3" xfId="1" applyFont="1" applyBorder="1" applyAlignment="1">
      <alignment vertical="center"/>
    </xf>
    <xf numFmtId="42" fontId="2" fillId="0" borderId="1" xfId="1" applyFont="1" applyBorder="1" applyAlignment="1">
      <alignment vertical="center"/>
    </xf>
    <xf numFmtId="0" fontId="3" fillId="0" borderId="1" xfId="0" applyFont="1" applyBorder="1"/>
    <xf numFmtId="4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2" fontId="2" fillId="0" borderId="1" xfId="0" applyNumberFormat="1" applyFont="1" applyBorder="1" applyAlignment="1">
      <alignment vertical="center"/>
    </xf>
    <xf numFmtId="42" fontId="3" fillId="0" borderId="1" xfId="0" applyNumberFormat="1" applyFont="1" applyBorder="1" applyAlignment="1">
      <alignment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40EDB-28E7-024F-AACF-8009A4FF7436}">
  <dimension ref="A1:J29"/>
  <sheetViews>
    <sheetView tabSelected="1" topLeftCell="D1" workbookViewId="0">
      <selection activeCell="H2" sqref="H2"/>
    </sheetView>
  </sheetViews>
  <sheetFormatPr baseColWidth="10" defaultRowHeight="14" x14ac:dyDescent="0.15"/>
  <cols>
    <col min="1" max="1" width="6" style="1" customWidth="1"/>
    <col min="2" max="2" width="21.83203125" style="2" customWidth="1"/>
    <col min="3" max="3" width="39" style="1" customWidth="1"/>
    <col min="4" max="4" width="29.5" style="1" customWidth="1"/>
    <col min="5" max="5" width="14.6640625" style="1" customWidth="1"/>
    <col min="6" max="6" width="13.33203125" style="1" customWidth="1"/>
    <col min="7" max="9" width="12.83203125" style="1" customWidth="1"/>
    <col min="10" max="10" width="14.83203125" style="1" customWidth="1"/>
    <col min="11" max="16384" width="10.83203125" style="1"/>
  </cols>
  <sheetData>
    <row r="1" spans="1:10" ht="23" x14ac:dyDescent="0.25">
      <c r="A1" s="12" t="s">
        <v>36</v>
      </c>
      <c r="B1" s="12"/>
      <c r="C1" s="12"/>
      <c r="D1" s="12"/>
      <c r="E1" s="12"/>
      <c r="F1" s="12"/>
      <c r="G1" s="12"/>
      <c r="H1" s="12"/>
      <c r="I1" s="12"/>
    </row>
    <row r="2" spans="1:10" ht="45" x14ac:dyDescent="0.15">
      <c r="G2" s="3" t="s">
        <v>37</v>
      </c>
      <c r="H2" s="3" t="s">
        <v>38</v>
      </c>
    </row>
    <row r="3" spans="1:10" ht="45" x14ac:dyDescent="0.15">
      <c r="A3" s="3" t="s">
        <v>0</v>
      </c>
      <c r="B3" s="3" t="s">
        <v>31</v>
      </c>
      <c r="C3" s="3" t="s">
        <v>1</v>
      </c>
      <c r="D3" s="3" t="s">
        <v>32</v>
      </c>
      <c r="E3" s="3" t="s">
        <v>2</v>
      </c>
      <c r="F3" s="4" t="s">
        <v>33</v>
      </c>
      <c r="G3" s="3" t="s">
        <v>39</v>
      </c>
      <c r="H3" s="3" t="s">
        <v>39</v>
      </c>
      <c r="I3" s="3" t="s">
        <v>40</v>
      </c>
      <c r="J3" s="3" t="s">
        <v>41</v>
      </c>
    </row>
    <row r="4" spans="1:10" ht="14" customHeight="1" x14ac:dyDescent="0.15">
      <c r="A4" s="5">
        <v>1</v>
      </c>
      <c r="B4" s="15" t="s">
        <v>43</v>
      </c>
      <c r="C4" s="13" t="s">
        <v>3</v>
      </c>
      <c r="D4" s="13" t="s">
        <v>4</v>
      </c>
      <c r="E4" s="10" t="s">
        <v>31</v>
      </c>
      <c r="F4" s="10">
        <v>9</v>
      </c>
      <c r="G4" s="16">
        <v>38462</v>
      </c>
      <c r="H4" s="16">
        <v>67000</v>
      </c>
      <c r="I4" s="16">
        <f>(G4+H4)/2</f>
        <v>52731</v>
      </c>
      <c r="J4" s="21">
        <f>F4*I4</f>
        <v>474579</v>
      </c>
    </row>
    <row r="5" spans="1:10" x14ac:dyDescent="0.15">
      <c r="A5" s="5">
        <v>2</v>
      </c>
      <c r="B5" s="15"/>
      <c r="C5" s="13"/>
      <c r="D5" s="13"/>
      <c r="E5" s="11"/>
      <c r="F5" s="11"/>
      <c r="G5" s="17"/>
      <c r="H5" s="17"/>
      <c r="I5" s="17"/>
      <c r="J5" s="22"/>
    </row>
    <row r="6" spans="1:10" x14ac:dyDescent="0.15">
      <c r="A6" s="5">
        <v>3</v>
      </c>
      <c r="B6" s="15"/>
      <c r="C6" s="13" t="s">
        <v>5</v>
      </c>
      <c r="D6" s="14" t="s">
        <v>6</v>
      </c>
      <c r="E6" s="10" t="s">
        <v>31</v>
      </c>
      <c r="F6" s="10">
        <v>9</v>
      </c>
      <c r="G6" s="16">
        <v>38462</v>
      </c>
      <c r="H6" s="16">
        <v>67000</v>
      </c>
      <c r="I6" s="16">
        <f t="shared" ref="I6" si="0">(G6+H6)/2</f>
        <v>52731</v>
      </c>
      <c r="J6" s="21">
        <f t="shared" ref="J6" si="1">F6*I6</f>
        <v>474579</v>
      </c>
    </row>
    <row r="7" spans="1:10" x14ac:dyDescent="0.15">
      <c r="A7" s="5">
        <v>4</v>
      </c>
      <c r="B7" s="15"/>
      <c r="C7" s="13"/>
      <c r="D7" s="14"/>
      <c r="E7" s="11"/>
      <c r="F7" s="11"/>
      <c r="G7" s="17"/>
      <c r="H7" s="17"/>
      <c r="I7" s="17"/>
      <c r="J7" s="22"/>
    </row>
    <row r="8" spans="1:10" x14ac:dyDescent="0.15">
      <c r="A8" s="5">
        <v>5</v>
      </c>
      <c r="B8" s="15"/>
      <c r="C8" s="13" t="s">
        <v>7</v>
      </c>
      <c r="D8" s="14" t="s">
        <v>8</v>
      </c>
      <c r="E8" s="10" t="s">
        <v>31</v>
      </c>
      <c r="F8" s="10">
        <v>9</v>
      </c>
      <c r="G8" s="16">
        <v>38462</v>
      </c>
      <c r="H8" s="16">
        <v>67000</v>
      </c>
      <c r="I8" s="16">
        <f t="shared" ref="I8" si="2">(G8+H8)/2</f>
        <v>52731</v>
      </c>
      <c r="J8" s="21">
        <f t="shared" ref="J8" si="3">F8*I8</f>
        <v>474579</v>
      </c>
    </row>
    <row r="9" spans="1:10" x14ac:dyDescent="0.15">
      <c r="A9" s="5">
        <v>6</v>
      </c>
      <c r="B9" s="15"/>
      <c r="C9" s="13"/>
      <c r="D9" s="14"/>
      <c r="E9" s="11"/>
      <c r="F9" s="11"/>
      <c r="G9" s="17"/>
      <c r="H9" s="17"/>
      <c r="I9" s="17"/>
      <c r="J9" s="22"/>
    </row>
    <row r="10" spans="1:10" x14ac:dyDescent="0.15">
      <c r="A10" s="5">
        <v>7</v>
      </c>
      <c r="B10" s="15"/>
      <c r="C10" s="13" t="s">
        <v>9</v>
      </c>
      <c r="D10" s="14" t="s">
        <v>10</v>
      </c>
      <c r="E10" s="10" t="s">
        <v>31</v>
      </c>
      <c r="F10" s="10">
        <v>9</v>
      </c>
      <c r="G10" s="16">
        <v>38462</v>
      </c>
      <c r="H10" s="16">
        <v>67000</v>
      </c>
      <c r="I10" s="16">
        <f t="shared" ref="I10" si="4">(G10+H10)/2</f>
        <v>52731</v>
      </c>
      <c r="J10" s="21">
        <f t="shared" ref="J10" si="5">F10*I10</f>
        <v>474579</v>
      </c>
    </row>
    <row r="11" spans="1:10" x14ac:dyDescent="0.15">
      <c r="A11" s="5">
        <v>8</v>
      </c>
      <c r="B11" s="15"/>
      <c r="C11" s="13"/>
      <c r="D11" s="14"/>
      <c r="E11" s="11"/>
      <c r="F11" s="11"/>
      <c r="G11" s="17"/>
      <c r="H11" s="17"/>
      <c r="I11" s="17"/>
      <c r="J11" s="22"/>
    </row>
    <row r="12" spans="1:10" x14ac:dyDescent="0.15">
      <c r="A12" s="5">
        <v>9</v>
      </c>
      <c r="B12" s="15"/>
      <c r="C12" s="13" t="s">
        <v>11</v>
      </c>
      <c r="D12" s="14" t="s">
        <v>12</v>
      </c>
      <c r="E12" s="10" t="s">
        <v>31</v>
      </c>
      <c r="F12" s="10">
        <v>9</v>
      </c>
      <c r="G12" s="16">
        <v>38462</v>
      </c>
      <c r="H12" s="16">
        <v>67000</v>
      </c>
      <c r="I12" s="16">
        <f t="shared" ref="I12" si="6">(G12+H12)/2</f>
        <v>52731</v>
      </c>
      <c r="J12" s="21">
        <f t="shared" ref="J12" si="7">F12*I12</f>
        <v>474579</v>
      </c>
    </row>
    <row r="13" spans="1:10" x14ac:dyDescent="0.15">
      <c r="A13" s="5">
        <v>10</v>
      </c>
      <c r="B13" s="15"/>
      <c r="C13" s="13"/>
      <c r="D13" s="14"/>
      <c r="E13" s="11"/>
      <c r="F13" s="11"/>
      <c r="G13" s="17"/>
      <c r="H13" s="17"/>
      <c r="I13" s="17"/>
      <c r="J13" s="22"/>
    </row>
    <row r="14" spans="1:10" x14ac:dyDescent="0.15">
      <c r="A14" s="5">
        <v>11</v>
      </c>
      <c r="B14" s="15"/>
      <c r="C14" s="13" t="s">
        <v>13</v>
      </c>
      <c r="D14" s="14" t="s">
        <v>14</v>
      </c>
      <c r="E14" s="10" t="s">
        <v>31</v>
      </c>
      <c r="F14" s="10">
        <v>9</v>
      </c>
      <c r="G14" s="16">
        <v>38462</v>
      </c>
      <c r="H14" s="16">
        <v>67000</v>
      </c>
      <c r="I14" s="16">
        <f t="shared" ref="I14" si="8">(G14+H14)/2</f>
        <v>52731</v>
      </c>
      <c r="J14" s="21">
        <f t="shared" ref="J14" si="9">F14*I14</f>
        <v>474579</v>
      </c>
    </row>
    <row r="15" spans="1:10" ht="38" customHeight="1" x14ac:dyDescent="0.15">
      <c r="A15" s="5">
        <v>12</v>
      </c>
      <c r="B15" s="15"/>
      <c r="C15" s="13"/>
      <c r="D15" s="14"/>
      <c r="E15" s="11"/>
      <c r="F15" s="11"/>
      <c r="G15" s="17"/>
      <c r="H15" s="17"/>
      <c r="I15" s="17"/>
      <c r="J15" s="22"/>
    </row>
    <row r="16" spans="1:10" ht="21" customHeight="1" x14ac:dyDescent="0.15">
      <c r="A16" s="5">
        <v>13</v>
      </c>
      <c r="B16" s="15"/>
      <c r="C16" s="13" t="s">
        <v>15</v>
      </c>
      <c r="D16" s="14" t="s">
        <v>16</v>
      </c>
      <c r="E16" s="10" t="s">
        <v>31</v>
      </c>
      <c r="F16" s="10">
        <v>9</v>
      </c>
      <c r="G16" s="16">
        <v>38462</v>
      </c>
      <c r="H16" s="16">
        <v>67000</v>
      </c>
      <c r="I16" s="16">
        <f t="shared" ref="I16" si="10">(G16+H16)/2</f>
        <v>52731</v>
      </c>
      <c r="J16" s="21">
        <f t="shared" ref="J16" si="11">F16*I16</f>
        <v>474579</v>
      </c>
    </row>
    <row r="17" spans="1:10" x14ac:dyDescent="0.15">
      <c r="A17" s="5">
        <v>14</v>
      </c>
      <c r="B17" s="15"/>
      <c r="C17" s="13"/>
      <c r="D17" s="14"/>
      <c r="E17" s="11"/>
      <c r="F17" s="11"/>
      <c r="G17" s="17"/>
      <c r="H17" s="17"/>
      <c r="I17" s="17"/>
      <c r="J17" s="22"/>
    </row>
    <row r="18" spans="1:10" x14ac:dyDescent="0.15">
      <c r="A18" s="5">
        <v>15</v>
      </c>
      <c r="B18" s="15"/>
      <c r="C18" s="13" t="s">
        <v>17</v>
      </c>
      <c r="D18" s="14" t="s">
        <v>18</v>
      </c>
      <c r="E18" s="10" t="s">
        <v>31</v>
      </c>
      <c r="F18" s="10">
        <v>9</v>
      </c>
      <c r="G18" s="16">
        <v>38462</v>
      </c>
      <c r="H18" s="16">
        <v>67000</v>
      </c>
      <c r="I18" s="16">
        <f t="shared" ref="I18" si="12">(G18+H18)/2</f>
        <v>52731</v>
      </c>
      <c r="J18" s="21">
        <f t="shared" ref="J18" si="13">F18*I18</f>
        <v>474579</v>
      </c>
    </row>
    <row r="19" spans="1:10" x14ac:dyDescent="0.15">
      <c r="A19" s="5">
        <v>16</v>
      </c>
      <c r="B19" s="15"/>
      <c r="C19" s="13"/>
      <c r="D19" s="14"/>
      <c r="E19" s="11"/>
      <c r="F19" s="11"/>
      <c r="G19" s="17"/>
      <c r="H19" s="17"/>
      <c r="I19" s="17"/>
      <c r="J19" s="22"/>
    </row>
    <row r="20" spans="1:10" x14ac:dyDescent="0.15">
      <c r="A20" s="5">
        <v>17</v>
      </c>
      <c r="B20" s="15"/>
      <c r="C20" s="13" t="s">
        <v>19</v>
      </c>
      <c r="D20" s="14" t="s">
        <v>20</v>
      </c>
      <c r="E20" s="10" t="s">
        <v>31</v>
      </c>
      <c r="F20" s="10">
        <v>9</v>
      </c>
      <c r="G20" s="16">
        <v>38462</v>
      </c>
      <c r="H20" s="16">
        <v>67000</v>
      </c>
      <c r="I20" s="16">
        <f t="shared" ref="I20" si="14">(G20+H20)/2</f>
        <v>52731</v>
      </c>
      <c r="J20" s="21">
        <f t="shared" ref="J20" si="15">F20*I20</f>
        <v>474579</v>
      </c>
    </row>
    <row r="21" spans="1:10" x14ac:dyDescent="0.15">
      <c r="A21" s="5">
        <v>18</v>
      </c>
      <c r="B21" s="15"/>
      <c r="C21" s="13"/>
      <c r="D21" s="14"/>
      <c r="E21" s="11"/>
      <c r="F21" s="11"/>
      <c r="G21" s="17"/>
      <c r="H21" s="17"/>
      <c r="I21" s="17"/>
      <c r="J21" s="22"/>
    </row>
    <row r="22" spans="1:10" x14ac:dyDescent="0.15">
      <c r="A22" s="5">
        <v>19</v>
      </c>
      <c r="B22" s="15"/>
      <c r="C22" s="13" t="s">
        <v>21</v>
      </c>
      <c r="D22" s="14" t="s">
        <v>22</v>
      </c>
      <c r="E22" s="10" t="s">
        <v>31</v>
      </c>
      <c r="F22" s="10">
        <v>9</v>
      </c>
      <c r="G22" s="16">
        <v>38462</v>
      </c>
      <c r="H22" s="16">
        <v>67000</v>
      </c>
      <c r="I22" s="16">
        <f t="shared" ref="I22" si="16">(G22+H22)/2</f>
        <v>52731</v>
      </c>
      <c r="J22" s="21">
        <f t="shared" ref="J22" si="17">F22*I22</f>
        <v>474579</v>
      </c>
    </row>
    <row r="23" spans="1:10" ht="45" customHeight="1" x14ac:dyDescent="0.15">
      <c r="A23" s="5">
        <v>20</v>
      </c>
      <c r="B23" s="15"/>
      <c r="C23" s="13"/>
      <c r="D23" s="14"/>
      <c r="E23" s="11"/>
      <c r="F23" s="11"/>
      <c r="G23" s="17"/>
      <c r="H23" s="17"/>
      <c r="I23" s="17"/>
      <c r="J23" s="22"/>
    </row>
    <row r="24" spans="1:10" x14ac:dyDescent="0.15">
      <c r="A24" s="5">
        <v>21</v>
      </c>
      <c r="B24" s="15"/>
      <c r="C24" s="6" t="s">
        <v>23</v>
      </c>
      <c r="D24" s="6" t="s">
        <v>24</v>
      </c>
      <c r="E24" s="7" t="s">
        <v>31</v>
      </c>
      <c r="F24" s="9">
        <v>9</v>
      </c>
      <c r="G24" s="18">
        <v>38462</v>
      </c>
      <c r="H24" s="18">
        <v>0</v>
      </c>
      <c r="I24" s="19">
        <f>G24</f>
        <v>38462</v>
      </c>
      <c r="J24" s="23">
        <f>F24*I24</f>
        <v>346158</v>
      </c>
    </row>
    <row r="25" spans="1:10" x14ac:dyDescent="0.15">
      <c r="A25" s="5">
        <v>22</v>
      </c>
      <c r="B25" s="15"/>
      <c r="C25" s="6" t="s">
        <v>25</v>
      </c>
      <c r="D25" s="6" t="s">
        <v>26</v>
      </c>
      <c r="E25" s="7" t="s">
        <v>31</v>
      </c>
      <c r="F25" s="9">
        <v>9</v>
      </c>
      <c r="G25" s="18">
        <v>38462</v>
      </c>
      <c r="H25" s="18">
        <v>0</v>
      </c>
      <c r="I25" s="19">
        <f t="shared" ref="I25:I28" si="18">G25</f>
        <v>38462</v>
      </c>
      <c r="J25" s="23">
        <f t="shared" ref="J25:J28" si="19">F25*I25</f>
        <v>346158</v>
      </c>
    </row>
    <row r="26" spans="1:10" x14ac:dyDescent="0.15">
      <c r="A26" s="5">
        <v>23</v>
      </c>
      <c r="B26" s="15"/>
      <c r="C26" s="6" t="s">
        <v>27</v>
      </c>
      <c r="D26" s="6" t="s">
        <v>28</v>
      </c>
      <c r="E26" s="7" t="s">
        <v>31</v>
      </c>
      <c r="F26" s="9">
        <v>9</v>
      </c>
      <c r="G26" s="18">
        <v>38462</v>
      </c>
      <c r="H26" s="18">
        <v>0</v>
      </c>
      <c r="I26" s="19">
        <f t="shared" si="18"/>
        <v>38462</v>
      </c>
      <c r="J26" s="23">
        <f t="shared" si="19"/>
        <v>346158</v>
      </c>
    </row>
    <row r="27" spans="1:10" x14ac:dyDescent="0.15">
      <c r="A27" s="5">
        <v>24</v>
      </c>
      <c r="B27" s="15"/>
      <c r="C27" s="8" t="s">
        <v>34</v>
      </c>
      <c r="D27" s="8" t="s">
        <v>35</v>
      </c>
      <c r="E27" s="7" t="s">
        <v>31</v>
      </c>
      <c r="F27" s="9">
        <v>9</v>
      </c>
      <c r="G27" s="18">
        <v>38462</v>
      </c>
      <c r="H27" s="18">
        <v>0</v>
      </c>
      <c r="I27" s="19">
        <f t="shared" si="18"/>
        <v>38462</v>
      </c>
      <c r="J27" s="23">
        <f t="shared" si="19"/>
        <v>346158</v>
      </c>
    </row>
    <row r="28" spans="1:10" x14ac:dyDescent="0.15">
      <c r="A28" s="5">
        <v>25</v>
      </c>
      <c r="B28" s="15"/>
      <c r="C28" s="6" t="s">
        <v>29</v>
      </c>
      <c r="D28" s="6" t="s">
        <v>30</v>
      </c>
      <c r="E28" s="7" t="s">
        <v>31</v>
      </c>
      <c r="F28" s="5">
        <v>9</v>
      </c>
      <c r="G28" s="19">
        <v>38462</v>
      </c>
      <c r="H28" s="19">
        <v>0</v>
      </c>
      <c r="I28" s="19">
        <f t="shared" si="18"/>
        <v>38462</v>
      </c>
      <c r="J28" s="23">
        <f t="shared" si="19"/>
        <v>346158</v>
      </c>
    </row>
    <row r="29" spans="1:10" x14ac:dyDescent="0.15">
      <c r="I29" s="20" t="s">
        <v>42</v>
      </c>
      <c r="J29" s="24">
        <f>SUM(J4:J28)</f>
        <v>6476580</v>
      </c>
    </row>
  </sheetData>
  <mergeCells count="82">
    <mergeCell ref="J4:J5"/>
    <mergeCell ref="J6:J7"/>
    <mergeCell ref="J8:J9"/>
    <mergeCell ref="J10:J11"/>
    <mergeCell ref="J12:J13"/>
    <mergeCell ref="J14:J15"/>
    <mergeCell ref="J16:J17"/>
    <mergeCell ref="J18:J19"/>
    <mergeCell ref="J20:J21"/>
    <mergeCell ref="J22:J23"/>
    <mergeCell ref="G22:G23"/>
    <mergeCell ref="I20:I21"/>
    <mergeCell ref="I22:I23"/>
    <mergeCell ref="H4:H5"/>
    <mergeCell ref="H6:H7"/>
    <mergeCell ref="H8:H9"/>
    <mergeCell ref="H10:H11"/>
    <mergeCell ref="H12:H13"/>
    <mergeCell ref="H14:H15"/>
    <mergeCell ref="H16:H17"/>
    <mergeCell ref="H18:H19"/>
    <mergeCell ref="H20:H21"/>
    <mergeCell ref="H22:H23"/>
    <mergeCell ref="I12:I13"/>
    <mergeCell ref="I14:I15"/>
    <mergeCell ref="E18:E19"/>
    <mergeCell ref="F18:F19"/>
    <mergeCell ref="G18:G19"/>
    <mergeCell ref="I16:I17"/>
    <mergeCell ref="I18:I19"/>
    <mergeCell ref="I4:I5"/>
    <mergeCell ref="I6:I7"/>
    <mergeCell ref="E10:E11"/>
    <mergeCell ref="F10:F11"/>
    <mergeCell ref="G10:G11"/>
    <mergeCell ref="I8:I9"/>
    <mergeCell ref="I10:I11"/>
    <mergeCell ref="G16:G17"/>
    <mergeCell ref="E20:E21"/>
    <mergeCell ref="F20:F21"/>
    <mergeCell ref="C18:C19"/>
    <mergeCell ref="E6:E7"/>
    <mergeCell ref="F6:F7"/>
    <mergeCell ref="G6:G7"/>
    <mergeCell ref="E14:E15"/>
    <mergeCell ref="F14:F15"/>
    <mergeCell ref="G14:G15"/>
    <mergeCell ref="G20:G21"/>
    <mergeCell ref="G4:G5"/>
    <mergeCell ref="E8:E9"/>
    <mergeCell ref="F8:F9"/>
    <mergeCell ref="G8:G9"/>
    <mergeCell ref="E12:E13"/>
    <mergeCell ref="F12:F13"/>
    <mergeCell ref="G12:G13"/>
    <mergeCell ref="C22:C23"/>
    <mergeCell ref="D22:D23"/>
    <mergeCell ref="B4:B28"/>
    <mergeCell ref="E4:E5"/>
    <mergeCell ref="F4:F5"/>
    <mergeCell ref="E16:E17"/>
    <mergeCell ref="F16:F17"/>
    <mergeCell ref="E22:E23"/>
    <mergeCell ref="F22:F23"/>
    <mergeCell ref="C16:C17"/>
    <mergeCell ref="D16:D17"/>
    <mergeCell ref="D18:D19"/>
    <mergeCell ref="C20:C21"/>
    <mergeCell ref="D20:D21"/>
    <mergeCell ref="A1:I1"/>
    <mergeCell ref="C4:C5"/>
    <mergeCell ref="D4:D5"/>
    <mergeCell ref="C6:C7"/>
    <mergeCell ref="D6:D7"/>
    <mergeCell ref="C8:C9"/>
    <mergeCell ref="D8:D9"/>
    <mergeCell ref="C10:C11"/>
    <mergeCell ref="D10:D11"/>
    <mergeCell ref="C12:C13"/>
    <mergeCell ref="D12:D13"/>
    <mergeCell ref="C14:C15"/>
    <mergeCell ref="D1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2020-09-03T20:16:58Z</dcterms:created>
  <dcterms:modified xsi:type="dcterms:W3CDTF">2021-03-07T15:20:47Z</dcterms:modified>
</cp:coreProperties>
</file>