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nlace Ambiental\Dropbox\SISTEMAS DE GESTIÓN\Sistemas de gestión\SG-SST\SG-SST ENLACE AMBIENTAL\PLANES\"/>
    </mc:Choice>
  </mc:AlternateContent>
  <bookViews>
    <workbookView xWindow="0" yWindow="0" windowWidth="24000" windowHeight="9045" tabRatio="584"/>
  </bookViews>
  <sheets>
    <sheet name="2021" sheetId="5" r:id="rId1"/>
  </sheets>
  <definedNames>
    <definedName name="_xlnm.Print_Area" localSheetId="0">'2021'!$A$1:$U$94</definedName>
    <definedName name="_xlnm.Print_Titles" localSheetId="0">'2021'!$1:$3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57" i="5" l="1"/>
  <c r="Q63" i="5" l="1"/>
  <c r="O72" i="5" l="1"/>
  <c r="O83" i="5" s="1"/>
  <c r="F71" i="5"/>
  <c r="F82" i="5" s="1"/>
  <c r="G71" i="5"/>
  <c r="G82" i="5" s="1"/>
  <c r="H71" i="5"/>
  <c r="H82" i="5" s="1"/>
  <c r="I71" i="5"/>
  <c r="I82" i="5" s="1"/>
  <c r="J71" i="5"/>
  <c r="J82" i="5" s="1"/>
  <c r="K71" i="5"/>
  <c r="K82" i="5" s="1"/>
  <c r="L71" i="5"/>
  <c r="L82" i="5" s="1"/>
  <c r="M71" i="5"/>
  <c r="M82" i="5" s="1"/>
  <c r="N71" i="5"/>
  <c r="N82" i="5" s="1"/>
  <c r="O71" i="5"/>
  <c r="O82" i="5" s="1"/>
  <c r="O84" i="5" s="1"/>
  <c r="P71" i="5"/>
  <c r="P82" i="5" s="1"/>
  <c r="F72" i="5"/>
  <c r="F83" i="5" s="1"/>
  <c r="G72" i="5"/>
  <c r="G83" i="5" s="1"/>
  <c r="H72" i="5"/>
  <c r="H83" i="5" s="1"/>
  <c r="I72" i="5"/>
  <c r="I83" i="5" s="1"/>
  <c r="J72" i="5"/>
  <c r="J83" i="5" s="1"/>
  <c r="K72" i="5"/>
  <c r="K83" i="5" s="1"/>
  <c r="L72" i="5"/>
  <c r="L83" i="5" s="1"/>
  <c r="M72" i="5"/>
  <c r="M83" i="5" s="1"/>
  <c r="N72" i="5"/>
  <c r="N83" i="5" s="1"/>
  <c r="P72" i="5"/>
  <c r="P83" i="5" s="1"/>
  <c r="E72" i="5"/>
  <c r="E83" i="5" s="1"/>
  <c r="E71" i="5"/>
  <c r="E82" i="5" s="1"/>
  <c r="Q17" i="5"/>
  <c r="Q19" i="5"/>
  <c r="Q21" i="5"/>
  <c r="Q23" i="5"/>
  <c r="Q25" i="5"/>
  <c r="Q27" i="5"/>
  <c r="Q29" i="5"/>
  <c r="Q31" i="5"/>
  <c r="Q33" i="5"/>
  <c r="Q35" i="5"/>
  <c r="Q37" i="5"/>
  <c r="Q39" i="5"/>
  <c r="Q41" i="5"/>
  <c r="Q43" i="5"/>
  <c r="Q45" i="5"/>
  <c r="Q47" i="5"/>
  <c r="Q49" i="5"/>
  <c r="Q51" i="5"/>
  <c r="Q53" i="5"/>
  <c r="Q55" i="5"/>
  <c r="Q59" i="5"/>
  <c r="Q61" i="5"/>
  <c r="Q65" i="5"/>
  <c r="Q67" i="5"/>
  <c r="Q69" i="5"/>
  <c r="Q15" i="5"/>
  <c r="R67" i="5" l="1"/>
  <c r="M84" i="5"/>
  <c r="G84" i="5"/>
  <c r="J84" i="5"/>
  <c r="R61" i="5"/>
  <c r="P84" i="5"/>
  <c r="N84" i="5"/>
  <c r="H84" i="5"/>
  <c r="F84" i="5"/>
  <c r="K84" i="5"/>
  <c r="I84" i="5"/>
  <c r="L84" i="5"/>
  <c r="R39" i="5"/>
  <c r="Q71" i="5"/>
  <c r="R15" i="5"/>
  <c r="Q72" i="5"/>
  <c r="Q83" i="5"/>
  <c r="Q82" i="5"/>
  <c r="E84" i="5"/>
  <c r="Q84" i="5" l="1"/>
</calcChain>
</file>

<file path=xl/comments1.xml><?xml version="1.0" encoding="utf-8"?>
<comments xmlns="http://schemas.openxmlformats.org/spreadsheetml/2006/main">
  <authors>
    <author>TM2</author>
  </authors>
  <commentList>
    <comment ref="A12" authorId="0" shapeId="0">
      <text>
        <r>
          <rPr>
            <b/>
            <u/>
            <sz val="10"/>
            <color indexed="81"/>
            <rFont val="Tahoma"/>
            <family val="2"/>
          </rPr>
          <t>NUMERALES CORRESPONDIENTES AL PHVA</t>
        </r>
        <r>
          <rPr>
            <b/>
            <sz val="9"/>
            <color indexed="81"/>
            <rFont val="Tahoma"/>
            <family val="2"/>
          </rPr>
          <t xml:space="preserve">
PLANEAR:</t>
        </r>
        <r>
          <rPr>
            <sz val="9"/>
            <color indexed="81"/>
            <rFont val="Tahoma"/>
            <family val="2"/>
          </rPr>
          <t xml:space="preserve"> 
NUMERAL 1.1.1 Hasta 2.11.1 
</t>
        </r>
        <r>
          <rPr>
            <b/>
            <sz val="9"/>
            <color indexed="81"/>
            <rFont val="Tahoma"/>
            <family val="2"/>
          </rPr>
          <t xml:space="preserve">HACER:
</t>
        </r>
        <r>
          <rPr>
            <sz val="9"/>
            <color indexed="81"/>
            <rFont val="Tahoma"/>
            <family val="2"/>
          </rPr>
          <t xml:space="preserve">NUMERAL3.1.1 Hasta 5.1.2
</t>
        </r>
        <r>
          <rPr>
            <b/>
            <sz val="9"/>
            <color indexed="81"/>
            <rFont val="Tahoma"/>
            <family val="2"/>
          </rPr>
          <t>VERIFICAR:</t>
        </r>
        <r>
          <rPr>
            <sz val="9"/>
            <color indexed="81"/>
            <rFont val="Tahoma"/>
            <family val="2"/>
          </rPr>
          <t xml:space="preserve"> 
NUMERAL 6.1.1 Hasta 6.1.4
</t>
        </r>
        <r>
          <rPr>
            <b/>
            <sz val="9"/>
            <color indexed="81"/>
            <rFont val="Tahoma"/>
            <family val="2"/>
          </rPr>
          <t xml:space="preserve">ACTUAR:
</t>
        </r>
        <r>
          <rPr>
            <sz val="9"/>
            <color indexed="81"/>
            <rFont val="Tahoma"/>
            <family val="2"/>
          </rPr>
          <t>NUMERAL 6.1.1 Hasta 6.1.4</t>
        </r>
      </text>
    </comment>
  </commentList>
</comments>
</file>

<file path=xl/sharedStrings.xml><?xml version="1.0" encoding="utf-8"?>
<sst xmlns="http://schemas.openxmlformats.org/spreadsheetml/2006/main" count="226" uniqueCount="146">
  <si>
    <t>OBSERVACIONES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</si>
  <si>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</si>
  <si>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</si>
  <si>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</si>
  <si>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</si>
  <si>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</si>
  <si>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</si>
  <si>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</si>
  <si>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</si>
  <si>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</si>
  <si>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</si>
  <si>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</si>
  <si>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</si>
  <si>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</si>
  <si>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TIPO DE RECURSOS</t>
  </si>
  <si>
    <t>DETALLE</t>
  </si>
  <si>
    <t>EVIDENCIAS</t>
  </si>
  <si>
    <t>ETAPA</t>
  </si>
  <si>
    <t>PLANEAR</t>
  </si>
  <si>
    <t>ACTIVIDAD A DESARROLLAR</t>
  </si>
  <si>
    <t>HACER</t>
  </si>
  <si>
    <t>VERIFICAR</t>
  </si>
  <si>
    <t>ACTUAR</t>
  </si>
  <si>
    <t>% Cumplimiento actividad/fase</t>
  </si>
  <si>
    <t xml:space="preserve">1. OBJETIVO </t>
  </si>
  <si>
    <t xml:space="preserve">2. ALCANCE </t>
  </si>
  <si>
    <t>3. METAS</t>
  </si>
  <si>
    <t>FECHA PLANEADA DEL CUMPLIMIENTO DEL PLAN DE MEJORAMIENTO:</t>
  </si>
  <si>
    <t xml:space="preserve">RESPONSABLE (s) </t>
  </si>
  <si>
    <t>TOTAL PROGRAMADO</t>
  </si>
  <si>
    <t>TOTAL EJECUTADO</t>
  </si>
  <si>
    <t>P*</t>
  </si>
  <si>
    <t>E*</t>
  </si>
  <si>
    <t>5. RECURSOS ASIGNADOS</t>
  </si>
  <si>
    <t>6. MEDICIÒN Y SEGUIMIENTO</t>
  </si>
  <si>
    <t>CUMPLIMIENTO DEL PLAN DE MEJORAMIENTO</t>
  </si>
  <si>
    <t>VARIABLES</t>
  </si>
  <si>
    <t>FORMULA</t>
  </si>
  <si>
    <t>ACTIVIDADES EJECUTADAS</t>
  </si>
  <si>
    <t>RESULTADO</t>
  </si>
  <si>
    <t>META</t>
  </si>
  <si>
    <t>ANALISIS DE DATOS</t>
  </si>
  <si>
    <t>GRAFICA</t>
  </si>
  <si>
    <t>PLAZO DETERMINADO PARA SU CUMPLIMIENTO</t>
  </si>
  <si>
    <t>ACTIVIDADES A DESARROLLAR</t>
  </si>
  <si>
    <t>Aplica para todos los trabajadores, contratistas, desde la documentación requerida hasta la implementación del SG-SST.</t>
  </si>
  <si>
    <t>HUMANOS</t>
  </si>
  <si>
    <t xml:space="preserve"> TECNICOS</t>
  </si>
  <si>
    <t xml:space="preserve"> FINANCIEROS</t>
  </si>
  <si>
    <t>LOCATIVOS</t>
  </si>
  <si>
    <r>
      <t xml:space="preserve">Cuando se cumpla se marca con 1, en </t>
    </r>
    <r>
      <rPr>
        <b/>
        <sz val="11"/>
        <color indexed="10"/>
        <rFont val="Arial"/>
        <family val="2"/>
      </rPr>
      <t>P si es  (Planeado)</t>
    </r>
    <r>
      <rPr>
        <b/>
        <sz val="11"/>
        <color indexed="8"/>
        <rFont val="Arial"/>
        <family val="2"/>
      </rPr>
      <t xml:space="preserve"> o con </t>
    </r>
    <r>
      <rPr>
        <sz val="11"/>
        <color indexed="8"/>
        <rFont val="Arial"/>
        <family val="2"/>
      </rPr>
      <t xml:space="preserve">1 si es </t>
    </r>
    <r>
      <rPr>
        <b/>
        <sz val="11"/>
        <color indexed="21"/>
        <rFont val="Arial"/>
        <family val="2"/>
      </rPr>
      <t>(Ejecutado)</t>
    </r>
    <r>
      <rPr>
        <sz val="11"/>
        <color indexed="21"/>
        <rFont val="Arial"/>
        <family val="2"/>
      </rPr>
      <t xml:space="preserve"> </t>
    </r>
  </si>
  <si>
    <r>
      <rPr>
        <u/>
        <sz val="10"/>
        <rFont val="Arial"/>
        <family val="2"/>
      </rPr>
      <t>Actividades ejecutadas *100</t>
    </r>
    <r>
      <rPr>
        <sz val="10"/>
        <rFont val="Arial"/>
        <family val="2"/>
      </rPr>
      <t xml:space="preserve">
Actividades programadas</t>
    </r>
  </si>
  <si>
    <t>PLAZO PARA EL CUMPLIMIENTO Y EJECUCIÓN DEL PLAN DE MEJORAMIENTO</t>
  </si>
  <si>
    <t>ACTA REUNION</t>
  </si>
  <si>
    <t>INFORME AUDITORIA</t>
  </si>
  <si>
    <t>PLAN DE MEJORA</t>
  </si>
  <si>
    <t>31,450,000</t>
  </si>
  <si>
    <t>pesos colombianos</t>
  </si>
  <si>
    <t>3 personas asignadas</t>
  </si>
  <si>
    <t>personal capacitado en sst</t>
  </si>
  <si>
    <t xml:space="preserve">PLAN ANUAL DE TRABAJO RELACIONADO CON " AUTOEVALUACIÓN DE LOS ESTÁNDARES MÍNIMOS SG-SST ",  DE RESOLUCIÓN 0312 DE 2019 </t>
  </si>
  <si>
    <t>Cumplir el 80% de las actividades a desarrollar</t>
  </si>
  <si>
    <t>OBJETIVO</t>
  </si>
  <si>
    <t>Programar capacitaciones en SST para las partes interesadas (funcionarios y contratistas)</t>
  </si>
  <si>
    <t>Elaborar  y socializar plan de capacitación para el SG_SST</t>
  </si>
  <si>
    <t>PLAN DE CAPACITACIONES 2021</t>
  </si>
  <si>
    <t>METAS</t>
  </si>
  <si>
    <t xml:space="preserve">Profesional SST </t>
  </si>
  <si>
    <t xml:space="preserve">Elaborar el plan de capacitación del SG-SST, incluyendo peligros identificados y priorizados y que cubra todas las partes interesadas. </t>
  </si>
  <si>
    <t>Fortalecer la Seguridad y Salud en el Trabajo al interior de ENLACE AMBIENTAL SAS, a través de la planificación, desarrollo,  verificación y generación de acciones preventivas, correctivas y de mejora, según las disposiciones legales vigentes.</t>
  </si>
  <si>
    <t>Revisar y actualizar los Programas de Vigilancia Epidemiológica</t>
  </si>
  <si>
    <t>Cumplir en un igual o mayor al 80% de las actividades programadas en los PVE</t>
  </si>
  <si>
    <t>Profesional SST y Contratos vinculados</t>
  </si>
  <si>
    <t>PESV</t>
  </si>
  <si>
    <t>Revisión y análisis de  diagnósticos de salud</t>
  </si>
  <si>
    <t>Revisar los informes de condiciones de salud y  consolidar la información  que permita realizar intervención.</t>
  </si>
  <si>
    <t>ANÁLISIS EPIDEMIOLÓGICO DE HISTORIAS CLÍNICAS</t>
  </si>
  <si>
    <t>Revisar el 100% de los informes de condiciones de salud.</t>
  </si>
  <si>
    <t>Revisión y análisis de  la Matriz de identificación, acceso y evaluación de requisitos legales aplicables en SST</t>
  </si>
  <si>
    <t>Identificar los requisitos legales aplicables a la organización y diligenciar la matriz de identificación y evaluación de requisitos legales para su cumplimiento.</t>
  </si>
  <si>
    <t>Actualizar la matriz de identificación, acceso y evaluación de requisitos legales en SST en su totalidad, deacuerso con la expedición, modificación y aclaraciones de normatividad realacionada.</t>
  </si>
  <si>
    <t>Profesional SST</t>
  </si>
  <si>
    <t>MATRIZ LEGAL</t>
  </si>
  <si>
    <t>Actualizar de ser necesario la Política Politica de gestión integral , si es necesario en el componente de SST.</t>
  </si>
  <si>
    <t>Revisión de la politica sst</t>
  </si>
  <si>
    <t>Revisar la Politica SST</t>
  </si>
  <si>
    <t>Profesional SST y Gerencia</t>
  </si>
  <si>
    <t>Politica SST</t>
  </si>
  <si>
    <t>Revisión  y actualización del plan de prevención, preparación y respuesta ante emergencias</t>
  </si>
  <si>
    <t>Revisar y actualizar si es necesario el plan de prevención, preparación y respuesta ante emergencias, incluidas todas las sedes y/o áreas de trabajo.</t>
  </si>
  <si>
    <t>Profesional SST, Brigada de Emergencias y primeros auxilios, ARL</t>
  </si>
  <si>
    <t>Plan de emergencias</t>
  </si>
  <si>
    <t>Plan de prevención, preparación y respuesta ante emergencias actualizado, incluyendo todas las sedes y/o diferentes áreas de trabajo.</t>
  </si>
  <si>
    <t>Revisión de profesiograma (Examenes médicos ocupacionales)</t>
  </si>
  <si>
    <t>Revisar el profesiograma incluyendo  cargo y descripción del cargo.</t>
  </si>
  <si>
    <t>Determinar y gestionar los examenes médicos ocupacionales de acuerdo al profesiograma establecido.</t>
  </si>
  <si>
    <t>Profesiograma</t>
  </si>
  <si>
    <t>Revisión y análisis de  la Matriz de identificación de peligros y valoración de riesgos  y determinación de controles.</t>
  </si>
  <si>
    <t>Actualizar si es necesario la Matriz de identificación de peligros, evaluación, valoración de riesgos y determinación de controles de la entidad</t>
  </si>
  <si>
    <t>Actualizar el 100% del  contenido de la Matriz de identificación de peligros, evaluación, valoración de riesgos y determinación de controles de la entidad</t>
  </si>
  <si>
    <t>Profesional SST y Empleados</t>
  </si>
  <si>
    <t>MATRIZ DE PELIGROS</t>
  </si>
  <si>
    <t>Implementar las medidas de intervención  y control definidas en la  matriz de peligros y riesgos, de acuerdo a la priorización  establecida en dicho documento para cada  peligro y riesgo identificado.</t>
  </si>
  <si>
    <t>Ejecutar las acciones (Controles administrativos , controles de ingenieria, eliminación, suustitución y/o uso de EPP) propuestas en la matriz de peligros y riesgos, para todas las sedes de trabajo</t>
  </si>
  <si>
    <t>Ejecutar el 80% de los controles  definidos para los peligros y riesgos priorizados  y valorados como no aceptables oaceptables con control específico en la matriz de peligros y riesgos.</t>
  </si>
  <si>
    <t>N/A</t>
  </si>
  <si>
    <t>Realizar inspecciones de seguridad y seguimiento a los planes de acción de inspecciones correspondientes</t>
  </si>
  <si>
    <t>Ejecutar las inspecciones de seguridad planeadas, periódicas e informales, de acuerdo al cronograma respectivo y con el acompañamiento del COPASST</t>
  </si>
  <si>
    <t>Ejecutar igual o mayor al 90% de las inspecciones de seguridad planedas</t>
  </si>
  <si>
    <t>Profesional SST y COPASST</t>
  </si>
  <si>
    <t>PLAN DE INSPECCIONES</t>
  </si>
  <si>
    <t>Realizar reuniones del COPASST</t>
  </si>
  <si>
    <t>Asistir a las reuniones programadas del COPASST y entregar la información requerida.</t>
  </si>
  <si>
    <t>Acompañar el 100% de  las reuniones del COPASST a las que sea convocado</t>
  </si>
  <si>
    <t>Ejecutar  las capacitacionesprogramadas en el cronograma de capacitaciones SST 2021</t>
  </si>
  <si>
    <t>Realizar las  capacitacionesen SST programadas.</t>
  </si>
  <si>
    <t>Ejecutar el 90% de las capacitaciones  planeadasen el cronograma de capacitaciones SST.</t>
  </si>
  <si>
    <t>Ejecutar las actividades programadas de los PVE</t>
  </si>
  <si>
    <t>Desarrollar las actividades programada de los PVE</t>
  </si>
  <si>
    <t>Ejecutar igual o mayor al 80% de las actividades programadas de los PVE</t>
  </si>
  <si>
    <t>PVE</t>
  </si>
  <si>
    <t>Realizar inducción a todo el personal que ingresa en relación con el SGSST de la entidad</t>
  </si>
  <si>
    <t>ACTA CAPACITACION</t>
  </si>
  <si>
    <t>Realizar inducción  re-inducción al SG-SST.</t>
  </si>
  <si>
    <t>Realizar la inducción y re-induccion al 100% del personal.</t>
  </si>
  <si>
    <t>Revisar, actualizar si es necesario y conservar los documentos del SG-SST establecidos por la organización</t>
  </si>
  <si>
    <t>Revisar, actualizar si es necesario y conservar los documentos del SG-SST de acuerdo a la normatividad vigente y a las políticas de gestión documental.</t>
  </si>
  <si>
    <t>Conservar el 100% de los documentos identificados</t>
  </si>
  <si>
    <t xml:space="preserve">Realizar seguimiento y análisis de las estadísticas de ausentismo por enfermedad común, laboral y AT y de los demas indicadores de gestión del sistema </t>
  </si>
  <si>
    <t>Realizar seguimiento y análisis a los indicadores del SG-SST.</t>
  </si>
  <si>
    <t>Cumplir las metas propuestas para cada indicador del SG-SST.</t>
  </si>
  <si>
    <t>ESTADISTICAS SST</t>
  </si>
  <si>
    <t>Realizar auditoria interna al SGSST</t>
  </si>
  <si>
    <t>Realizar auditoria interna al SGSST, de acuerso con el programa de auditoria interna</t>
  </si>
  <si>
    <t>Ejecutar auditoria interna al 100% de los procesos</t>
  </si>
  <si>
    <t>Profesional SST y  contratos asociados</t>
  </si>
  <si>
    <t>Realizar revisión por la alta dirección al SGSST</t>
  </si>
  <si>
    <t>Revisión por la alta dirección al SGSST 2021</t>
  </si>
  <si>
    <t>Ralizar la revisión por la alta dirección al SGSST, de acuerdo al procedimiento interno definido y formalizado para tal efecto,los requisitos de la resolución 0312 de 2019</t>
  </si>
  <si>
    <t>INFORME GERENCIA</t>
  </si>
  <si>
    <t>Definir e implementar acciones preventivas, correctivas y de mejora  de acuerdo a los resultados del SGSST</t>
  </si>
  <si>
    <t>Implementar al 100%  las acciones preventivas, correctivas y de mejora suscritastas en los respectivos planes de mejoramiento  establecidos para el  SGSST</t>
  </si>
  <si>
    <t>Documentar  los planes de mejoramiento  correpondientes, de acuerdo con los resultados y evaluaciones hechas al SGSST</t>
  </si>
  <si>
    <t>Realizar seguimiento a las acciones sucritas  en los respectivos planes  de mejoramiento  documentados y formalizados.</t>
  </si>
  <si>
    <t>tecnologia, lugar de trabajo y demas recursos necesarios</t>
  </si>
  <si>
    <t xml:space="preserve">                    FIRMA DEL EMPLEADOR O CONTRATANTE                                                                                                                                FIRMA DEL RESPONSABLE DE LA EJECUCIÓN SG-SST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</si>
</sst>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[$€-2]* #,##0.00_-;\-[$€-2]* #,##0.00_-;_-[$€-2]* &quot;-&quot;??_-"/>
  </numFmts>
  <fonts count="45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Arial Narrow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sz val="9"/>
      <name val="Arial"/>
      <family val="2"/>
    </font>
    <font>
      <b/>
      <sz val="11"/>
      <color indexed="10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21"/>
      <name val="Arial"/>
      <family val="2"/>
    </font>
    <font>
      <b/>
      <sz val="11"/>
      <color indexed="8"/>
      <name val="Arial"/>
      <family val="2"/>
    </font>
    <font>
      <b/>
      <sz val="11"/>
      <color indexed="21"/>
      <name val="Arial"/>
      <family val="2"/>
    </font>
    <font>
      <sz val="11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b/>
      <sz val="12"/>
      <color theme="0" tint="-4.9989318521683403E-2"/>
      <name val="Arial"/>
      <family val="2"/>
    </font>
    <font>
      <b/>
      <sz val="11"/>
      <color theme="0" tint="-4.9989318521683403E-2"/>
      <name val="Arial"/>
      <family val="2"/>
    </font>
    <font>
      <b/>
      <sz val="10"/>
      <color theme="0" tint="-4.9989318521683403E-2"/>
      <name val="Arial"/>
      <family val="2"/>
    </font>
    <font>
      <sz val="10"/>
      <color theme="2" tint="-0.89999084444715716"/>
      <name val="Arial"/>
      <family val="2"/>
    </font>
    <font>
      <sz val="11"/>
      <color theme="0"/>
      <name val="Arial"/>
      <family val="2"/>
    </font>
    <font>
      <b/>
      <sz val="11"/>
      <color theme="1"/>
      <name val="Arial"/>
      <family val="2"/>
    </font>
    <font>
      <b/>
      <sz val="14"/>
      <color theme="0" tint="-4.9989318521683403E-2"/>
      <name val="Arial"/>
      <family val="2"/>
    </font>
    <font>
      <b/>
      <sz val="12"/>
      <color theme="1"/>
      <name val="Arial"/>
      <family val="2"/>
    </font>
    <font>
      <b/>
      <u/>
      <sz val="10"/>
      <color indexed="81"/>
      <name val="Tahoma"/>
      <family val="2"/>
    </font>
    <font>
      <b/>
      <sz val="14"/>
      <color rgb="FF00B050"/>
      <name val="Arial"/>
      <family val="2"/>
    </font>
    <font>
      <b/>
      <sz val="11"/>
      <color rgb="FF7030A0"/>
      <name val="Arial"/>
      <family val="2"/>
    </font>
    <font>
      <b/>
      <sz val="12"/>
      <color rgb="FFFFC000"/>
      <name val="Arial"/>
      <family val="2"/>
    </font>
    <font>
      <u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3FEA3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6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7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0" borderId="2" applyNumberFormat="0" applyFill="0" applyAlignment="0" applyProtection="0"/>
    <xf numFmtId="0" fontId="5" fillId="0" borderId="0" applyNumberFormat="0" applyFill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0" borderId="0" applyNumberFormat="0" applyBorder="0" applyAlignment="0" applyProtection="0"/>
    <xf numFmtId="0" fontId="6" fillId="7" borderId="1" applyNumberFormat="0" applyAlignment="0" applyProtection="0"/>
    <xf numFmtId="164" fontId="7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1" borderId="0" applyNumberFormat="0" applyBorder="0" applyAlignment="0" applyProtection="0"/>
    <xf numFmtId="17" fontId="10" fillId="0" borderId="0"/>
    <xf numFmtId="9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16" borderId="3" applyNumberFormat="0" applyAlignment="0" applyProtection="0"/>
    <xf numFmtId="0" fontId="12" fillId="0" borderId="0" applyNumberFormat="0" applyFill="0" applyBorder="0" applyAlignment="0" applyProtection="0"/>
    <xf numFmtId="0" fontId="13" fillId="0" borderId="4" applyNumberFormat="0" applyFill="0" applyAlignment="0" applyProtection="0"/>
  </cellStyleXfs>
  <cellXfs count="203">
    <xf numFmtId="0" fontId="0" fillId="0" borderId="0" xfId="0"/>
    <xf numFmtId="0" fontId="14" fillId="0" borderId="0" xfId="0" applyFont="1"/>
    <xf numFmtId="0" fontId="14" fillId="0" borderId="0" xfId="0" applyFont="1" applyFill="1"/>
    <xf numFmtId="0" fontId="17" fillId="0" borderId="0" xfId="0" applyFont="1" applyBorder="1"/>
    <xf numFmtId="0" fontId="17" fillId="0" borderId="0" xfId="0" applyFont="1"/>
    <xf numFmtId="0" fontId="10" fillId="0" borderId="0" xfId="0" applyFont="1"/>
    <xf numFmtId="0" fontId="17" fillId="0" borderId="0" xfId="0" applyFont="1" applyAlignment="1">
      <alignment horizontal="center"/>
    </xf>
    <xf numFmtId="1" fontId="29" fillId="0" borderId="5" xfId="31" applyNumberFormat="1" applyFont="1" applyFill="1" applyBorder="1" applyAlignment="1" applyProtection="1">
      <alignment horizontal="center" vertical="center"/>
      <protection locked="0"/>
    </xf>
    <xf numFmtId="0" fontId="15" fillId="22" borderId="6" xfId="0" applyFont="1" applyFill="1" applyBorder="1" applyAlignment="1">
      <alignment horizontal="center" vertical="center" wrapText="1"/>
    </xf>
    <xf numFmtId="0" fontId="15" fillId="23" borderId="5" xfId="0" applyFont="1" applyFill="1" applyBorder="1" applyAlignment="1">
      <alignment horizontal="center" vertical="center" wrapText="1"/>
    </xf>
    <xf numFmtId="1" fontId="29" fillId="0" borderId="6" xfId="31" applyNumberFormat="1" applyFont="1" applyFill="1" applyBorder="1" applyAlignment="1" applyProtection="1">
      <alignment horizontal="center" vertical="center"/>
      <protection locked="0"/>
    </xf>
    <xf numFmtId="1" fontId="29" fillId="0" borderId="7" xfId="31" applyNumberFormat="1" applyFont="1" applyFill="1" applyBorder="1" applyAlignment="1" applyProtection="1">
      <alignment horizontal="center" vertical="center"/>
      <protection locked="0"/>
    </xf>
    <xf numFmtId="1" fontId="29" fillId="0" borderId="8" xfId="31" applyNumberFormat="1" applyFont="1" applyFill="1" applyBorder="1" applyAlignment="1" applyProtection="1">
      <alignment horizontal="center" vertical="center"/>
      <protection locked="0"/>
    </xf>
    <xf numFmtId="1" fontId="29" fillId="0" borderId="9" xfId="31" applyNumberFormat="1" applyFont="1" applyFill="1" applyBorder="1" applyAlignment="1" applyProtection="1">
      <alignment horizontal="center" vertical="center"/>
      <protection locked="0"/>
    </xf>
    <xf numFmtId="1" fontId="29" fillId="0" borderId="10" xfId="31" applyNumberFormat="1" applyFont="1" applyFill="1" applyBorder="1" applyAlignment="1" applyProtection="1">
      <alignment horizontal="center" vertical="center"/>
      <protection locked="0"/>
    </xf>
    <xf numFmtId="1" fontId="29" fillId="0" borderId="11" xfId="31" applyNumberFormat="1" applyFont="1" applyFill="1" applyBorder="1" applyAlignment="1" applyProtection="1">
      <alignment horizontal="center" vertical="center"/>
      <protection locked="0"/>
    </xf>
    <xf numFmtId="1" fontId="29" fillId="0" borderId="12" xfId="31" applyNumberFormat="1" applyFont="1" applyFill="1" applyBorder="1" applyAlignment="1" applyProtection="1">
      <alignment horizontal="center" vertical="center"/>
      <protection locked="0"/>
    </xf>
    <xf numFmtId="1" fontId="29" fillId="0" borderId="13" xfId="31" applyNumberFormat="1" applyFont="1" applyFill="1" applyBorder="1" applyAlignment="1" applyProtection="1">
      <alignment horizontal="center" vertical="center"/>
      <protection locked="0"/>
    </xf>
    <xf numFmtId="1" fontId="29" fillId="0" borderId="14" xfId="31" applyNumberFormat="1" applyFont="1" applyFill="1" applyBorder="1" applyAlignment="1" applyProtection="1">
      <alignment horizontal="center" vertical="center"/>
      <protection locked="0"/>
    </xf>
    <xf numFmtId="1" fontId="29" fillId="0" borderId="15" xfId="31" applyNumberFormat="1" applyFont="1" applyFill="1" applyBorder="1" applyAlignment="1" applyProtection="1">
      <alignment horizontal="center" vertical="center"/>
      <protection locked="0"/>
    </xf>
    <xf numFmtId="0" fontId="15" fillId="24" borderId="5" xfId="0" applyFont="1" applyFill="1" applyBorder="1" applyAlignment="1">
      <alignment horizontal="center" vertical="center" wrapText="1"/>
    </xf>
    <xf numFmtId="1" fontId="15" fillId="0" borderId="17" xfId="0" applyNumberFormat="1" applyFont="1" applyBorder="1" applyAlignment="1">
      <alignment horizontal="center" vertical="center" wrapText="1"/>
    </xf>
    <xf numFmtId="1" fontId="15" fillId="0" borderId="17" xfId="0" applyNumberFormat="1" applyFont="1" applyFill="1" applyBorder="1" applyAlignment="1">
      <alignment horizontal="center" vertical="center" wrapText="1"/>
    </xf>
    <xf numFmtId="9" fontId="20" fillId="24" borderId="5" xfId="0" applyNumberFormat="1" applyFont="1" applyFill="1" applyBorder="1" applyAlignment="1">
      <alignment horizontal="center" vertical="center"/>
    </xf>
    <xf numFmtId="0" fontId="16" fillId="31" borderId="12" xfId="0" applyFont="1" applyFill="1" applyBorder="1" applyAlignment="1">
      <alignment horizontal="center" vertical="center" wrapText="1"/>
    </xf>
    <xf numFmtId="0" fontId="16" fillId="31" borderId="26" xfId="0" applyFont="1" applyFill="1" applyBorder="1" applyAlignment="1">
      <alignment horizontal="center" vertical="center" wrapText="1"/>
    </xf>
    <xf numFmtId="0" fontId="16" fillId="31" borderId="27" xfId="0" applyFont="1" applyFill="1" applyBorder="1" applyAlignment="1">
      <alignment horizontal="center" vertical="center" wrapText="1"/>
    </xf>
    <xf numFmtId="0" fontId="16" fillId="31" borderId="32" xfId="0" applyFont="1" applyFill="1" applyBorder="1" applyAlignment="1">
      <alignment horizontal="center" vertical="center" wrapText="1"/>
    </xf>
    <xf numFmtId="0" fontId="16" fillId="31" borderId="0" xfId="0" applyFont="1" applyFill="1" applyBorder="1" applyAlignment="1">
      <alignment horizontal="center" vertical="center" wrapText="1"/>
    </xf>
    <xf numFmtId="0" fontId="16" fillId="31" borderId="33" xfId="0" applyFont="1" applyFill="1" applyBorder="1" applyAlignment="1">
      <alignment horizontal="center" vertical="center" wrapText="1"/>
    </xf>
    <xf numFmtId="0" fontId="15" fillId="24" borderId="65" xfId="0" applyFont="1" applyFill="1" applyBorder="1" applyAlignment="1">
      <alignment horizontal="center" vertical="center" wrapText="1"/>
    </xf>
    <xf numFmtId="0" fontId="15" fillId="24" borderId="25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43" fillId="27" borderId="13" xfId="0" applyFont="1" applyFill="1" applyBorder="1" applyAlignment="1">
      <alignment horizontal="center" vertical="center" textRotation="90" wrapText="1"/>
    </xf>
    <xf numFmtId="0" fontId="39" fillId="27" borderId="16" xfId="0" applyFont="1" applyFill="1" applyBorder="1" applyAlignment="1">
      <alignment horizontal="center" vertical="center" textRotation="90" wrapText="1"/>
    </xf>
    <xf numFmtId="0" fontId="39" fillId="27" borderId="56" xfId="0" applyFont="1" applyFill="1" applyBorder="1" applyAlignment="1">
      <alignment horizontal="center" vertical="center" textRotation="90" wrapText="1"/>
    </xf>
    <xf numFmtId="17" fontId="32" fillId="25" borderId="8" xfId="31" applyFont="1" applyFill="1" applyBorder="1" applyAlignment="1" applyProtection="1">
      <alignment horizontal="center" vertical="center" wrapText="1"/>
    </xf>
    <xf numFmtId="17" fontId="32" fillId="25" borderId="35" xfId="31" applyFont="1" applyFill="1" applyBorder="1" applyAlignment="1" applyProtection="1">
      <alignment horizontal="center" vertical="center" wrapText="1"/>
    </xf>
    <xf numFmtId="0" fontId="23" fillId="27" borderId="57" xfId="0" applyFont="1" applyFill="1" applyBorder="1" applyAlignment="1">
      <alignment horizontal="center" vertical="center" textRotation="90" wrapText="1"/>
    </xf>
    <xf numFmtId="0" fontId="23" fillId="27" borderId="58" xfId="0" applyFont="1" applyFill="1" applyBorder="1" applyAlignment="1">
      <alignment horizontal="center" vertical="center" textRotation="90" wrapText="1"/>
    </xf>
    <xf numFmtId="0" fontId="23" fillId="27" borderId="59" xfId="0" applyFont="1" applyFill="1" applyBorder="1" applyAlignment="1">
      <alignment horizontal="center" vertical="center" textRotation="90" wrapText="1"/>
    </xf>
    <xf numFmtId="17" fontId="32" fillId="25" borderId="8" xfId="31" applyFont="1" applyFill="1" applyBorder="1" applyAlignment="1" applyProtection="1">
      <alignment horizontal="center" vertical="center" textRotation="90" wrapText="1"/>
    </xf>
    <xf numFmtId="17" fontId="32" fillId="25" borderId="35" xfId="31" applyFont="1" applyFill="1" applyBorder="1" applyAlignment="1" applyProtection="1">
      <alignment horizontal="center" vertical="center" textRotation="90" wrapText="1"/>
    </xf>
    <xf numFmtId="0" fontId="41" fillId="27" borderId="57" xfId="0" applyFont="1" applyFill="1" applyBorder="1" applyAlignment="1">
      <alignment horizontal="center" vertical="center" textRotation="90" wrapText="1"/>
    </xf>
    <xf numFmtId="0" fontId="41" fillId="27" borderId="58" xfId="0" applyFont="1" applyFill="1" applyBorder="1" applyAlignment="1">
      <alignment horizontal="center" vertical="center" textRotation="90" wrapText="1"/>
    </xf>
    <xf numFmtId="0" fontId="41" fillId="27" borderId="59" xfId="0" applyFont="1" applyFill="1" applyBorder="1" applyAlignment="1">
      <alignment horizontal="center" vertical="center" textRotation="90" wrapText="1"/>
    </xf>
    <xf numFmtId="17" fontId="35" fillId="0" borderId="27" xfId="31" applyFont="1" applyFill="1" applyBorder="1" applyAlignment="1" applyProtection="1">
      <alignment horizontal="center" vertical="center" wrapText="1"/>
      <protection locked="0"/>
    </xf>
    <xf numFmtId="17" fontId="35" fillId="0" borderId="23" xfId="31" applyFont="1" applyFill="1" applyBorder="1" applyAlignment="1" applyProtection="1">
      <alignment horizontal="center" vertical="center" wrapText="1"/>
      <protection locked="0"/>
    </xf>
    <xf numFmtId="9" fontId="29" fillId="0" borderId="30" xfId="32" applyFont="1" applyFill="1" applyBorder="1" applyAlignment="1" applyProtection="1">
      <alignment horizontal="center" vertical="center"/>
      <protection locked="0"/>
    </xf>
    <xf numFmtId="9" fontId="29" fillId="0" borderId="28" xfId="32" applyFont="1" applyFill="1" applyBorder="1" applyAlignment="1" applyProtection="1">
      <alignment horizontal="center" vertical="center"/>
      <protection locked="0"/>
    </xf>
    <xf numFmtId="0" fontId="15" fillId="24" borderId="5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30" fillId="25" borderId="44" xfId="0" applyFont="1" applyFill="1" applyBorder="1" applyAlignment="1">
      <alignment horizontal="center" vertical="center"/>
    </xf>
    <xf numFmtId="0" fontId="30" fillId="25" borderId="45" xfId="0" applyFont="1" applyFill="1" applyBorder="1" applyAlignment="1">
      <alignment horizontal="center" vertical="center"/>
    </xf>
    <xf numFmtId="0" fontId="30" fillId="25" borderId="15" xfId="0" applyFont="1" applyFill="1" applyBorder="1" applyAlignment="1">
      <alignment horizontal="center" vertical="center"/>
    </xf>
    <xf numFmtId="0" fontId="37" fillId="24" borderId="49" xfId="0" applyFont="1" applyFill="1" applyBorder="1" applyAlignment="1">
      <alignment horizontal="center" vertical="center"/>
    </xf>
    <xf numFmtId="0" fontId="37" fillId="24" borderId="45" xfId="0" applyFont="1" applyFill="1" applyBorder="1" applyAlignment="1">
      <alignment horizontal="center" vertical="center"/>
    </xf>
    <xf numFmtId="0" fontId="37" fillId="24" borderId="15" xfId="0" applyFont="1" applyFill="1" applyBorder="1" applyAlignment="1">
      <alignment horizontal="center" vertical="center"/>
    </xf>
    <xf numFmtId="0" fontId="30" fillId="0" borderId="13" xfId="0" applyFont="1" applyFill="1" applyBorder="1" applyAlignment="1">
      <alignment horizontal="center" vertical="center"/>
    </xf>
    <xf numFmtId="0" fontId="30" fillId="0" borderId="6" xfId="0" applyFont="1" applyFill="1" applyBorder="1" applyAlignment="1">
      <alignment horizontal="center" vertical="center"/>
    </xf>
    <xf numFmtId="0" fontId="30" fillId="0" borderId="50" xfId="0" applyFont="1" applyFill="1" applyBorder="1" applyAlignment="1">
      <alignment horizontal="center" vertical="center"/>
    </xf>
    <xf numFmtId="0" fontId="30" fillId="0" borderId="16" xfId="0" applyFont="1" applyFill="1" applyBorder="1" applyAlignment="1">
      <alignment horizontal="center" vertical="center"/>
    </xf>
    <xf numFmtId="0" fontId="30" fillId="0" borderId="5" xfId="0" applyFont="1" applyFill="1" applyBorder="1" applyAlignment="1">
      <alignment horizontal="center" vertical="center"/>
    </xf>
    <xf numFmtId="0" fontId="30" fillId="0" borderId="51" xfId="0" applyFont="1" applyFill="1" applyBorder="1" applyAlignment="1">
      <alignment horizontal="center" vertical="center"/>
    </xf>
    <xf numFmtId="0" fontId="30" fillId="0" borderId="42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0" fontId="30" fillId="0" borderId="52" xfId="0" applyFont="1" applyFill="1" applyBorder="1" applyAlignment="1">
      <alignment horizontal="center" vertical="center"/>
    </xf>
    <xf numFmtId="0" fontId="15" fillId="24" borderId="16" xfId="0" applyFont="1" applyFill="1" applyBorder="1" applyAlignment="1">
      <alignment horizontal="center" vertical="center"/>
    </xf>
    <xf numFmtId="0" fontId="15" fillId="24" borderId="5" xfId="0" applyFont="1" applyFill="1" applyBorder="1" applyAlignment="1">
      <alignment horizontal="center" vertical="center"/>
    </xf>
    <xf numFmtId="0" fontId="15" fillId="24" borderId="10" xfId="0" applyFont="1" applyFill="1" applyBorder="1" applyAlignment="1">
      <alignment horizontal="center" vertical="center"/>
    </xf>
    <xf numFmtId="0" fontId="17" fillId="0" borderId="16" xfId="0" applyFont="1" applyBorder="1" applyAlignment="1">
      <alignment horizontal="left"/>
    </xf>
    <xf numFmtId="0" fontId="17" fillId="0" borderId="5" xfId="0" applyFont="1" applyBorder="1" applyAlignment="1">
      <alignment horizontal="left"/>
    </xf>
    <xf numFmtId="0" fontId="17" fillId="0" borderId="10" xfId="0" applyFont="1" applyBorder="1" applyAlignment="1">
      <alignment horizontal="left"/>
    </xf>
    <xf numFmtId="0" fontId="17" fillId="0" borderId="42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5" fillId="24" borderId="10" xfId="0" applyFont="1" applyFill="1" applyBorder="1" applyAlignment="1">
      <alignment horizontal="center" vertical="center" wrapText="1"/>
    </xf>
    <xf numFmtId="0" fontId="37" fillId="24" borderId="46" xfId="0" applyFont="1" applyFill="1" applyBorder="1" applyAlignment="1">
      <alignment horizontal="center" vertical="center"/>
    </xf>
    <xf numFmtId="0" fontId="37" fillId="24" borderId="47" xfId="0" applyFont="1" applyFill="1" applyBorder="1" applyAlignment="1">
      <alignment horizontal="center" vertical="center"/>
    </xf>
    <xf numFmtId="0" fontId="37" fillId="24" borderId="48" xfId="0" applyFont="1" applyFill="1" applyBorder="1" applyAlignment="1">
      <alignment horizontal="center" vertical="center"/>
    </xf>
    <xf numFmtId="0" fontId="15" fillId="24" borderId="2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9" fontId="20" fillId="24" borderId="10" xfId="0" applyNumberFormat="1" applyFont="1" applyFill="1" applyBorder="1" applyAlignment="1">
      <alignment horizontal="center" vertical="center" wrapText="1"/>
    </xf>
    <xf numFmtId="9" fontId="20" fillId="24" borderId="24" xfId="0" applyNumberFormat="1" applyFont="1" applyFill="1" applyBorder="1" applyAlignment="1">
      <alignment horizontal="center" vertical="center" wrapText="1"/>
    </xf>
    <xf numFmtId="9" fontId="20" fillId="24" borderId="5" xfId="0" applyNumberFormat="1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1" fontId="20" fillId="0" borderId="10" xfId="0" applyNumberFormat="1" applyFont="1" applyFill="1" applyBorder="1" applyAlignment="1">
      <alignment horizontal="center" vertical="center" wrapText="1"/>
    </xf>
    <xf numFmtId="0" fontId="20" fillId="0" borderId="24" xfId="0" applyFont="1" applyFill="1" applyBorder="1" applyAlignment="1">
      <alignment horizontal="center" vertical="center" wrapText="1"/>
    </xf>
    <xf numFmtId="1" fontId="20" fillId="0" borderId="10" xfId="0" applyNumberFormat="1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1" fillId="30" borderId="8" xfId="0" applyFont="1" applyFill="1" applyBorder="1" applyAlignment="1">
      <alignment horizontal="center" vertical="center" wrapText="1"/>
    </xf>
    <xf numFmtId="0" fontId="21" fillId="30" borderId="17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wrapText="1"/>
    </xf>
    <xf numFmtId="0" fontId="21" fillId="30" borderId="36" xfId="0" applyFont="1" applyFill="1" applyBorder="1" applyAlignment="1">
      <alignment horizontal="center" vertical="center" wrapText="1"/>
    </xf>
    <xf numFmtId="0" fontId="20" fillId="0" borderId="36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right" vertical="center" wrapText="1"/>
    </xf>
    <xf numFmtId="0" fontId="20" fillId="0" borderId="24" xfId="0" applyFont="1" applyBorder="1" applyAlignment="1">
      <alignment horizontal="right" vertical="center" wrapText="1"/>
    </xf>
    <xf numFmtId="0" fontId="20" fillId="0" borderId="25" xfId="0" applyFont="1" applyBorder="1" applyAlignment="1">
      <alignment horizontal="right" vertical="center" wrapText="1"/>
    </xf>
    <xf numFmtId="0" fontId="20" fillId="0" borderId="12" xfId="0" applyFont="1" applyBorder="1" applyAlignment="1">
      <alignment horizontal="right" vertical="center" wrapText="1"/>
    </xf>
    <xf numFmtId="0" fontId="20" fillId="0" borderId="26" xfId="0" applyFont="1" applyBorder="1" applyAlignment="1">
      <alignment horizontal="right" vertical="center" wrapText="1"/>
    </xf>
    <xf numFmtId="0" fontId="20" fillId="0" borderId="27" xfId="0" applyFont="1" applyBorder="1" applyAlignment="1">
      <alignment horizontal="right" vertical="center" wrapText="1"/>
    </xf>
    <xf numFmtId="0" fontId="21" fillId="29" borderId="37" xfId="0" applyFont="1" applyFill="1" applyBorder="1" applyAlignment="1">
      <alignment horizontal="center" vertical="center" wrapText="1"/>
    </xf>
    <xf numFmtId="0" fontId="21" fillId="29" borderId="17" xfId="0" applyFont="1" applyFill="1" applyBorder="1" applyAlignment="1">
      <alignment horizontal="center" vertical="center" wrapText="1"/>
    </xf>
    <xf numFmtId="0" fontId="20" fillId="0" borderId="37" xfId="0" applyFont="1" applyFill="1" applyBorder="1" applyAlignment="1">
      <alignment horizontal="center" vertical="center" wrapText="1"/>
    </xf>
    <xf numFmtId="0" fontId="21" fillId="29" borderId="8" xfId="0" applyFont="1" applyFill="1" applyBorder="1" applyAlignment="1">
      <alignment horizontal="center" vertical="center" wrapText="1"/>
    </xf>
    <xf numFmtId="0" fontId="38" fillId="25" borderId="5" xfId="0" applyFont="1" applyFill="1" applyBorder="1" applyAlignment="1">
      <alignment horizontal="center" vertical="center"/>
    </xf>
    <xf numFmtId="0" fontId="33" fillId="25" borderId="5" xfId="0" applyFont="1" applyFill="1" applyBorder="1" applyAlignment="1">
      <alignment horizontal="center" vertical="center"/>
    </xf>
    <xf numFmtId="0" fontId="15" fillId="25" borderId="5" xfId="0" applyFont="1" applyFill="1" applyBorder="1" applyAlignment="1">
      <alignment horizontal="center" vertical="center"/>
    </xf>
    <xf numFmtId="0" fontId="10" fillId="0" borderId="63" xfId="0" applyFont="1" applyBorder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10" fillId="0" borderId="64" xfId="0" applyFont="1" applyBorder="1" applyAlignment="1">
      <alignment horizontal="center" wrapText="1"/>
    </xf>
    <xf numFmtId="0" fontId="21" fillId="30" borderId="37" xfId="0" applyFont="1" applyFill="1" applyBorder="1" applyAlignment="1">
      <alignment horizontal="center" vertical="center" wrapText="1"/>
    </xf>
    <xf numFmtId="0" fontId="32" fillId="25" borderId="10" xfId="0" applyFont="1" applyFill="1" applyBorder="1" applyAlignment="1">
      <alignment horizontal="center" vertical="center" wrapText="1"/>
    </xf>
    <xf numFmtId="0" fontId="32" fillId="25" borderId="24" xfId="0" applyFont="1" applyFill="1" applyBorder="1" applyAlignment="1">
      <alignment horizontal="center" vertical="center" wrapText="1"/>
    </xf>
    <xf numFmtId="0" fontId="32" fillId="25" borderId="25" xfId="0" applyFont="1" applyFill="1" applyBorder="1" applyAlignment="1">
      <alignment horizontal="center" vertical="center" wrapText="1"/>
    </xf>
    <xf numFmtId="0" fontId="19" fillId="26" borderId="10" xfId="0" applyFont="1" applyFill="1" applyBorder="1" applyAlignment="1">
      <alignment horizontal="center" vertical="center" wrapText="1"/>
    </xf>
    <xf numFmtId="0" fontId="19" fillId="26" borderId="24" xfId="0" applyFont="1" applyFill="1" applyBorder="1" applyAlignment="1">
      <alignment horizontal="center" vertical="center" wrapText="1"/>
    </xf>
    <xf numFmtId="0" fontId="19" fillId="26" borderId="25" xfId="0" applyFont="1" applyFill="1" applyBorder="1" applyAlignment="1">
      <alignment horizontal="center" vertical="center" wrapText="1"/>
    </xf>
    <xf numFmtId="17" fontId="34" fillId="25" borderId="5" xfId="31" applyFont="1" applyFill="1" applyBorder="1" applyAlignment="1" applyProtection="1">
      <alignment horizontal="center" vertical="center"/>
    </xf>
    <xf numFmtId="17" fontId="35" fillId="0" borderId="33" xfId="31" applyFont="1" applyFill="1" applyBorder="1" applyAlignment="1" applyProtection="1">
      <alignment horizontal="center" vertical="center" wrapText="1"/>
      <protection locked="0"/>
    </xf>
    <xf numFmtId="0" fontId="21" fillId="29" borderId="36" xfId="0" applyFont="1" applyFill="1" applyBorder="1" applyAlignment="1">
      <alignment horizontal="center" vertical="center" wrapText="1"/>
    </xf>
    <xf numFmtId="9" fontId="36" fillId="0" borderId="14" xfId="32" applyFont="1" applyFill="1" applyBorder="1" applyAlignment="1" applyProtection="1">
      <alignment horizontal="center" vertical="center"/>
      <protection locked="0"/>
    </xf>
    <xf numFmtId="9" fontId="36" fillId="0" borderId="40" xfId="32" applyFont="1" applyFill="1" applyBorder="1" applyAlignment="1" applyProtection="1">
      <alignment horizontal="center" vertical="center"/>
      <protection locked="0"/>
    </xf>
    <xf numFmtId="9" fontId="36" fillId="0" borderId="41" xfId="32" applyFont="1" applyFill="1" applyBorder="1" applyAlignment="1" applyProtection="1">
      <alignment horizontal="center" vertical="center"/>
      <protection locked="0"/>
    </xf>
    <xf numFmtId="17" fontId="35" fillId="0" borderId="56" xfId="31" applyFont="1" applyFill="1" applyBorder="1" applyAlignment="1" applyProtection="1">
      <alignment horizontal="center" vertical="center" wrapText="1"/>
      <protection locked="0"/>
    </xf>
    <xf numFmtId="17" fontId="35" fillId="0" borderId="66" xfId="31" applyFont="1" applyFill="1" applyBorder="1" applyAlignment="1" applyProtection="1">
      <alignment horizontal="center" vertical="center" wrapText="1"/>
      <protection locked="0"/>
    </xf>
    <xf numFmtId="17" fontId="35" fillId="27" borderId="8" xfId="31" applyFont="1" applyFill="1" applyBorder="1" applyAlignment="1" applyProtection="1">
      <alignment horizontal="center" vertical="center" wrapText="1"/>
      <protection locked="0"/>
    </xf>
    <xf numFmtId="17" fontId="35" fillId="27" borderId="17" xfId="31" applyFont="1" applyFill="1" applyBorder="1" applyAlignment="1" applyProtection="1">
      <alignment horizontal="center" vertical="center" wrapText="1"/>
      <protection locked="0"/>
    </xf>
    <xf numFmtId="0" fontId="20" fillId="0" borderId="8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17" fontId="35" fillId="0" borderId="38" xfId="31" applyFont="1" applyFill="1" applyBorder="1" applyAlignment="1" applyProtection="1">
      <alignment horizontal="center" vertical="center" wrapText="1"/>
      <protection locked="0"/>
    </xf>
    <xf numFmtId="17" fontId="35" fillId="27" borderId="37" xfId="31" applyFont="1" applyFill="1" applyBorder="1" applyAlignment="1" applyProtection="1">
      <alignment horizontal="center" vertical="center" wrapText="1"/>
      <protection locked="0"/>
    </xf>
    <xf numFmtId="0" fontId="20" fillId="0" borderId="37" xfId="0" applyFont="1" applyBorder="1" applyAlignment="1">
      <alignment horizontal="center" vertical="center" wrapText="1"/>
    </xf>
    <xf numFmtId="17" fontId="35" fillId="27" borderId="36" xfId="31" applyFont="1" applyFill="1" applyBorder="1" applyAlignment="1" applyProtection="1">
      <alignment horizontal="center" vertical="center" wrapText="1"/>
      <protection locked="0"/>
    </xf>
    <xf numFmtId="17" fontId="35" fillId="0" borderId="34" xfId="31" applyFont="1" applyFill="1" applyBorder="1" applyAlignment="1" applyProtection="1">
      <alignment horizontal="center" vertical="center" wrapText="1"/>
      <protection locked="0"/>
    </xf>
    <xf numFmtId="0" fontId="20" fillId="0" borderId="36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/>
    </xf>
    <xf numFmtId="9" fontId="29" fillId="0" borderId="29" xfId="32" applyFont="1" applyFill="1" applyBorder="1" applyAlignment="1" applyProtection="1">
      <alignment horizontal="center" vertical="center"/>
      <protection locked="0"/>
    </xf>
    <xf numFmtId="9" fontId="36" fillId="0" borderId="44" xfId="32" applyFont="1" applyFill="1" applyBorder="1" applyAlignment="1" applyProtection="1">
      <alignment horizontal="center" vertical="center"/>
      <protection locked="0"/>
    </xf>
    <xf numFmtId="9" fontId="36" fillId="0" borderId="67" xfId="32" applyFont="1" applyFill="1" applyBorder="1" applyAlignment="1" applyProtection="1">
      <alignment horizontal="center" vertical="center"/>
      <protection locked="0"/>
    </xf>
    <xf numFmtId="17" fontId="32" fillId="25" borderId="12" xfId="31" applyFont="1" applyFill="1" applyBorder="1" applyAlignment="1" applyProtection="1">
      <alignment horizontal="center" vertical="center" wrapText="1"/>
    </xf>
    <xf numFmtId="17" fontId="32" fillId="25" borderId="27" xfId="31" applyFont="1" applyFill="1" applyBorder="1" applyAlignment="1" applyProtection="1">
      <alignment horizontal="center" vertical="center" wrapText="1"/>
    </xf>
    <xf numFmtId="17" fontId="32" fillId="25" borderId="32" xfId="31" applyFont="1" applyFill="1" applyBorder="1" applyAlignment="1" applyProtection="1">
      <alignment horizontal="center" vertical="center" wrapText="1"/>
    </xf>
    <xf numFmtId="17" fontId="32" fillId="25" borderId="33" xfId="31" applyFont="1" applyFill="1" applyBorder="1" applyAlignment="1" applyProtection="1">
      <alignment horizontal="center" vertical="center" wrapText="1"/>
    </xf>
    <xf numFmtId="17" fontId="32" fillId="25" borderId="39" xfId="31" applyFont="1" applyFill="1" applyBorder="1" applyAlignment="1" applyProtection="1">
      <alignment horizontal="center" vertical="center" wrapText="1"/>
    </xf>
    <xf numFmtId="17" fontId="32" fillId="25" borderId="34" xfId="31" applyFont="1" applyFill="1" applyBorder="1" applyAlignment="1" applyProtection="1">
      <alignment horizontal="center" vertical="center" wrapText="1"/>
    </xf>
    <xf numFmtId="1" fontId="29" fillId="0" borderId="11" xfId="31" applyNumberFormat="1" applyFont="1" applyFill="1" applyBorder="1" applyAlignment="1" applyProtection="1">
      <alignment horizontal="center" vertical="center" wrapText="1"/>
      <protection locked="0"/>
    </xf>
    <xf numFmtId="1" fontId="29" fillId="0" borderId="31" xfId="31" applyNumberFormat="1" applyFont="1" applyFill="1" applyBorder="1" applyAlignment="1" applyProtection="1">
      <alignment horizontal="center" vertical="center" wrapText="1"/>
      <protection locked="0"/>
    </xf>
    <xf numFmtId="17" fontId="33" fillId="25" borderId="8" xfId="31" applyFont="1" applyFill="1" applyBorder="1" applyAlignment="1" applyProtection="1">
      <alignment horizontal="center" vertical="center"/>
    </xf>
    <xf numFmtId="17" fontId="33" fillId="25" borderId="35" xfId="31" applyFont="1" applyFill="1" applyBorder="1" applyAlignment="1" applyProtection="1">
      <alignment horizontal="center" vertical="center"/>
    </xf>
    <xf numFmtId="17" fontId="35" fillId="0" borderId="5" xfId="31" applyFont="1" applyFill="1" applyBorder="1" applyAlignment="1" applyProtection="1">
      <alignment horizontal="center" vertical="center" wrapText="1"/>
      <protection locked="0"/>
    </xf>
    <xf numFmtId="17" fontId="35" fillId="27" borderId="35" xfId="31" applyFont="1" applyFill="1" applyBorder="1" applyAlignment="1" applyProtection="1">
      <alignment horizontal="center" vertical="center" wrapText="1"/>
      <protection locked="0"/>
    </xf>
    <xf numFmtId="0" fontId="20" fillId="0" borderId="35" xfId="0" applyFont="1" applyBorder="1" applyAlignment="1">
      <alignment horizontal="center" vertical="center"/>
    </xf>
    <xf numFmtId="17" fontId="35" fillId="0" borderId="25" xfId="31" applyFont="1" applyFill="1" applyBorder="1" applyAlignment="1" applyProtection="1">
      <alignment horizontal="center" vertical="center" wrapText="1"/>
      <protection locked="0"/>
    </xf>
    <xf numFmtId="17" fontId="35" fillId="0" borderId="8" xfId="31" applyFont="1" applyFill="1" applyBorder="1" applyAlignment="1" applyProtection="1">
      <alignment horizontal="center" vertical="center" wrapText="1"/>
      <protection locked="0"/>
    </xf>
    <xf numFmtId="0" fontId="42" fillId="27" borderId="13" xfId="0" applyFont="1" applyFill="1" applyBorder="1" applyAlignment="1">
      <alignment horizontal="center" vertical="center" textRotation="90" wrapText="1"/>
    </xf>
    <xf numFmtId="0" fontId="15" fillId="27" borderId="16" xfId="0" applyFont="1" applyFill="1" applyBorder="1" applyAlignment="1">
      <alignment horizontal="center" vertical="center" textRotation="90" wrapText="1"/>
    </xf>
    <xf numFmtId="0" fontId="15" fillId="27" borderId="42" xfId="0" applyFont="1" applyFill="1" applyBorder="1" applyAlignment="1">
      <alignment horizontal="center" vertical="center" textRotation="90" wrapText="1"/>
    </xf>
    <xf numFmtId="0" fontId="31" fillId="25" borderId="21" xfId="0" applyFont="1" applyFill="1" applyBorder="1" applyAlignment="1">
      <alignment horizontal="center" vertical="center" wrapText="1"/>
    </xf>
    <xf numFmtId="0" fontId="31" fillId="25" borderId="22" xfId="0" applyFont="1" applyFill="1" applyBorder="1" applyAlignment="1">
      <alignment horizontal="center" vertical="center" wrapText="1"/>
    </xf>
    <xf numFmtId="0" fontId="31" fillId="25" borderId="23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17" fontId="33" fillId="25" borderId="36" xfId="31" applyFont="1" applyFill="1" applyBorder="1" applyAlignment="1" applyProtection="1">
      <alignment horizontal="center" vertical="center"/>
    </xf>
    <xf numFmtId="0" fontId="31" fillId="25" borderId="17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9" fontId="29" fillId="0" borderId="43" xfId="32" applyFont="1" applyFill="1" applyBorder="1" applyAlignment="1" applyProtection="1">
      <alignment horizontal="center" vertical="center"/>
      <protection locked="0"/>
    </xf>
    <xf numFmtId="1" fontId="29" fillId="0" borderId="46" xfId="32" applyNumberFormat="1" applyFont="1" applyFill="1" applyBorder="1" applyAlignment="1" applyProtection="1">
      <alignment horizontal="center" vertical="center"/>
      <protection locked="0"/>
    </xf>
    <xf numFmtId="1" fontId="29" fillId="0" borderId="60" xfId="32" applyNumberFormat="1" applyFont="1" applyFill="1" applyBorder="1" applyAlignment="1" applyProtection="1">
      <alignment horizontal="center" vertical="center"/>
      <protection locked="0"/>
    </xf>
    <xf numFmtId="1" fontId="29" fillId="0" borderId="61" xfId="32" applyNumberFormat="1" applyFont="1" applyFill="1" applyBorder="1" applyAlignment="1" applyProtection="1">
      <alignment horizontal="center" vertical="center"/>
      <protection locked="0"/>
    </xf>
    <xf numFmtId="1" fontId="29" fillId="0" borderId="62" xfId="32" applyNumberFormat="1" applyFont="1" applyFill="1" applyBorder="1" applyAlignment="1" applyProtection="1">
      <alignment horizontal="center" vertical="center"/>
      <protection locked="0"/>
    </xf>
    <xf numFmtId="0" fontId="20" fillId="0" borderId="35" xfId="0" applyFont="1" applyBorder="1" applyAlignment="1">
      <alignment horizontal="center" vertical="center" wrapText="1"/>
    </xf>
    <xf numFmtId="17" fontId="35" fillId="0" borderId="57" xfId="31" applyFont="1" applyFill="1" applyBorder="1" applyAlignment="1" applyProtection="1">
      <alignment horizontal="center" vertical="center" wrapText="1"/>
      <protection locked="0"/>
    </xf>
    <xf numFmtId="17" fontId="35" fillId="0" borderId="58" xfId="31" applyFont="1" applyFill="1" applyBorder="1" applyAlignment="1" applyProtection="1">
      <alignment horizontal="center" vertical="center" wrapText="1"/>
      <protection locked="0"/>
    </xf>
    <xf numFmtId="0" fontId="30" fillId="25" borderId="18" xfId="0" applyFont="1" applyFill="1" applyBorder="1" applyAlignment="1">
      <alignment horizontal="center" vertical="center" wrapText="1"/>
    </xf>
    <xf numFmtId="0" fontId="30" fillId="25" borderId="19" xfId="0" applyFont="1" applyFill="1" applyBorder="1" applyAlignment="1">
      <alignment horizontal="center" vertical="center" wrapText="1"/>
    </xf>
    <xf numFmtId="0" fontId="30" fillId="25" borderId="20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right" vertical="center"/>
    </xf>
    <xf numFmtId="0" fontId="20" fillId="0" borderId="24" xfId="0" applyFont="1" applyBorder="1" applyAlignment="1">
      <alignment horizontal="right" vertical="center"/>
    </xf>
    <xf numFmtId="0" fontId="20" fillId="0" borderId="25" xfId="0" applyFont="1" applyBorder="1" applyAlignment="1">
      <alignment horizontal="right" vertical="center"/>
    </xf>
    <xf numFmtId="0" fontId="20" fillId="0" borderId="35" xfId="0" applyFont="1" applyFill="1" applyBorder="1" applyAlignment="1">
      <alignment horizontal="center" vertical="center" wrapText="1"/>
    </xf>
    <xf numFmtId="0" fontId="31" fillId="25" borderId="53" xfId="0" applyFont="1" applyFill="1" applyBorder="1" applyAlignment="1">
      <alignment horizontal="center" vertical="center" wrapText="1"/>
    </xf>
    <xf numFmtId="0" fontId="31" fillId="25" borderId="54" xfId="0" applyFont="1" applyFill="1" applyBorder="1" applyAlignment="1">
      <alignment horizontal="center" vertical="center" wrapText="1"/>
    </xf>
    <xf numFmtId="0" fontId="31" fillId="25" borderId="55" xfId="0" applyFont="1" applyFill="1" applyBorder="1" applyAlignment="1">
      <alignment horizontal="center" vertical="center" wrapText="1"/>
    </xf>
    <xf numFmtId="0" fontId="31" fillId="25" borderId="44" xfId="0" applyFont="1" applyFill="1" applyBorder="1" applyAlignment="1">
      <alignment horizontal="center" vertical="center" wrapText="1"/>
    </xf>
    <xf numFmtId="0" fontId="31" fillId="25" borderId="45" xfId="0" applyFont="1" applyFill="1" applyBorder="1" applyAlignment="1">
      <alignment horizontal="center" vertical="center" wrapText="1"/>
    </xf>
    <xf numFmtId="0" fontId="31" fillId="25" borderId="15" xfId="0" applyFont="1" applyFill="1" applyBorder="1" applyAlignment="1">
      <alignment horizontal="center" vertical="center" wrapText="1"/>
    </xf>
    <xf numFmtId="0" fontId="21" fillId="29" borderId="35" xfId="0" applyFont="1" applyFill="1" applyBorder="1" applyAlignment="1">
      <alignment horizontal="center" vertical="center" wrapText="1"/>
    </xf>
    <xf numFmtId="9" fontId="29" fillId="0" borderId="68" xfId="32" applyFont="1" applyFill="1" applyBorder="1" applyAlignment="1" applyProtection="1">
      <alignment horizontal="center" vertical="center"/>
      <protection locked="0"/>
    </xf>
    <xf numFmtId="0" fontId="21" fillId="28" borderId="37" xfId="0" applyFont="1" applyFill="1" applyBorder="1" applyAlignment="1">
      <alignment horizontal="center" vertical="center" wrapText="1"/>
    </xf>
    <xf numFmtId="0" fontId="21" fillId="28" borderId="35" xfId="0" applyFont="1" applyFill="1" applyBorder="1" applyAlignment="1">
      <alignment horizontal="center" vertical="center" wrapText="1"/>
    </xf>
    <xf numFmtId="0" fontId="21" fillId="32" borderId="37" xfId="0" applyFont="1" applyFill="1" applyBorder="1" applyAlignment="1">
      <alignment horizontal="center" vertical="center" wrapText="1"/>
    </xf>
    <xf numFmtId="0" fontId="21" fillId="32" borderId="35" xfId="0" applyFont="1" applyFill="1" applyBorder="1" applyAlignment="1">
      <alignment horizontal="center" vertical="center" wrapText="1"/>
    </xf>
    <xf numFmtId="0" fontId="21" fillId="32" borderId="36" xfId="0" applyFont="1" applyFill="1" applyBorder="1" applyAlignment="1">
      <alignment horizontal="center" vertical="center" wrapText="1"/>
    </xf>
  </cellXfs>
  <cellStyles count="37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elda vinculada" xfId="19" builtinId="24" customBuiltin="1"/>
    <cellStyle name="Encabezado 4" xfId="20" builtinId="19" customBuiltin="1"/>
    <cellStyle name="Énfasis1" xfId="21" builtinId="29" customBuiltin="1"/>
    <cellStyle name="Énfasis2" xfId="22" builtinId="33" customBuiltin="1"/>
    <cellStyle name="Énfasis3" xfId="23" builtinId="37" customBuiltin="1"/>
    <cellStyle name="Énfasis4" xfId="24" builtinId="41" customBuiltin="1"/>
    <cellStyle name="Énfasis5" xfId="25" builtinId="45" customBuiltin="1"/>
    <cellStyle name="Énfasis6" xfId="26" builtinId="49" customBuiltin="1"/>
    <cellStyle name="Entrada" xfId="27" builtinId="20" customBuiltin="1"/>
    <cellStyle name="Euro" xfId="28"/>
    <cellStyle name="Incorrecto" xfId="29" builtinId="27" customBuiltin="1"/>
    <cellStyle name="Neutral" xfId="30" builtinId="28" customBuiltin="1"/>
    <cellStyle name="Normal" xfId="0" builtinId="0"/>
    <cellStyle name="Normal 3" xfId="31"/>
    <cellStyle name="Porcentaje" xfId="32" builtinId="5"/>
    <cellStyle name="Porcentual 2" xfId="33"/>
    <cellStyle name="Salida" xfId="34" builtinId="21" customBuiltin="1"/>
    <cellStyle name="Título" xfId="35" builtinId="15" customBuiltin="1"/>
    <cellStyle name="Total" xfId="36" builtinId="25" customBuiltin="1"/>
  </cellStyles>
  <dxfs count="61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'2021'!$C$84:$D$84</c:f>
              <c:strCache>
                <c:ptCount val="2"/>
                <c:pt idx="0">
                  <c:v>RESULTADO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cat>
            <c:strRef>
              <c:f>'2021'!$E$81:$R$81</c:f>
              <c:strCache>
                <c:ptCount val="13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  <c:pt idx="12">
                  <c:v>TOTAL</c:v>
                </c:pt>
              </c:strCache>
            </c:strRef>
          </c:cat>
          <c:val>
            <c:numRef>
              <c:f>'2021'!$E$84:$R$84</c:f>
              <c:numCache>
                <c:formatCode>0%</c:formatCode>
                <c:ptCount val="14"/>
                <c:pt idx="0">
                  <c:v>0.8</c:v>
                </c:pt>
                <c:pt idx="1">
                  <c:v>0.13333333333333333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5.128205128205128E-2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DA-42DA-8BAD-CB01157638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4040607"/>
        <c:axId val="1"/>
      </c:barChart>
      <c:lineChart>
        <c:grouping val="standard"/>
        <c:varyColors val="0"/>
        <c:ser>
          <c:idx val="1"/>
          <c:order val="1"/>
          <c:tx>
            <c:strRef>
              <c:f>'2021'!$C$85:$D$85</c:f>
              <c:strCache>
                <c:ptCount val="2"/>
                <c:pt idx="0">
                  <c:v>META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'2021'!$E$81:$R$81</c:f>
              <c:strCache>
                <c:ptCount val="13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  <c:pt idx="12">
                  <c:v>TOTAL</c:v>
                </c:pt>
              </c:strCache>
            </c:strRef>
          </c:cat>
          <c:val>
            <c:numRef>
              <c:f>'2021'!$E$85:$R$85</c:f>
              <c:numCache>
                <c:formatCode>0%</c:formatCode>
                <c:ptCount val="14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  <c:pt idx="4">
                  <c:v>0.9</c:v>
                </c:pt>
                <c:pt idx="5">
                  <c:v>0.9</c:v>
                </c:pt>
                <c:pt idx="6">
                  <c:v>0.9</c:v>
                </c:pt>
                <c:pt idx="7">
                  <c:v>0.9</c:v>
                </c:pt>
                <c:pt idx="8">
                  <c:v>0.9</c:v>
                </c:pt>
                <c:pt idx="9">
                  <c:v>0.9</c:v>
                </c:pt>
                <c:pt idx="10">
                  <c:v>0.9</c:v>
                </c:pt>
                <c:pt idx="11">
                  <c:v>0.9</c:v>
                </c:pt>
                <c:pt idx="12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DA-42DA-8BAD-CB01157638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040607"/>
        <c:axId val="1"/>
      </c:lineChart>
      <c:catAx>
        <c:axId val="840406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84040607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1566011380916664"/>
          <c:y val="0.88708767884869877"/>
          <c:w val="0.3634070217803011"/>
          <c:h val="7.7649584620708381E-2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406400</xdr:colOff>
      <xdr:row>80</xdr:row>
      <xdr:rowOff>114300</xdr:rowOff>
    </xdr:from>
    <xdr:to>
      <xdr:col>20</xdr:col>
      <xdr:colOff>2273300</xdr:colOff>
      <xdr:row>92</xdr:row>
      <xdr:rowOff>6350</xdr:rowOff>
    </xdr:to>
    <xdr:graphicFrame macro="">
      <xdr:nvGraphicFramePr>
        <xdr:cNvPr id="1030" name="Gráfico 1">
          <a:extLst>
            <a:ext uri="{FF2B5EF4-FFF2-40B4-BE49-F238E27FC236}">
              <a16:creationId xmlns:a16="http://schemas.microsoft.com/office/drawing/2014/main" id="{A23D690D-3614-4B89-AEC6-F9601E89FD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61849</xdr:colOff>
      <xdr:row>86</xdr:row>
      <xdr:rowOff>125143</xdr:rowOff>
    </xdr:from>
    <xdr:to>
      <xdr:col>2</xdr:col>
      <xdr:colOff>98960</xdr:colOff>
      <xdr:row>91</xdr:row>
      <xdr:rowOff>133722</xdr:rowOff>
    </xdr:to>
    <xdr:pic>
      <xdr:nvPicPr>
        <xdr:cNvPr id="3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177" t="13921" r="50861" b="75095"/>
        <a:stretch>
          <a:fillRect/>
        </a:stretch>
      </xdr:blipFill>
      <xdr:spPr bwMode="auto">
        <a:xfrm>
          <a:off x="878278" y="33672935"/>
          <a:ext cx="1756559" cy="750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383474</xdr:colOff>
      <xdr:row>87</xdr:row>
      <xdr:rowOff>110116</xdr:rowOff>
    </xdr:from>
    <xdr:to>
      <xdr:col>11</xdr:col>
      <xdr:colOff>49481</xdr:colOff>
      <xdr:row>91</xdr:row>
      <xdr:rowOff>119496</xdr:rowOff>
    </xdr:to>
    <xdr:pic>
      <xdr:nvPicPr>
        <xdr:cNvPr id="4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2760" y="33806350"/>
          <a:ext cx="1892630" cy="6031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W93"/>
  <sheetViews>
    <sheetView showGridLines="0" tabSelected="1" topLeftCell="A70" zoomScale="77" zoomScaleNormal="77" zoomScaleSheetLayoutView="55" zoomScalePageLayoutView="70" workbookViewId="0">
      <selection activeCell="H98" sqref="H98"/>
    </sheetView>
  </sheetViews>
  <sheetFormatPr baseColWidth="10" defaultColWidth="11.42578125" defaultRowHeight="12" x14ac:dyDescent="0.2"/>
  <cols>
    <col min="1" max="1" width="12.28515625" style="4" customWidth="1"/>
    <col min="2" max="2" width="25.7109375" style="4" customWidth="1"/>
    <col min="3" max="3" width="36.7109375" style="4" customWidth="1"/>
    <col min="4" max="4" width="5.7109375" style="4" customWidth="1"/>
    <col min="5" max="16" width="6.7109375" style="4" customWidth="1"/>
    <col min="17" max="18" width="9.28515625" style="4" customWidth="1"/>
    <col min="19" max="19" width="21.5703125" style="6" customWidth="1"/>
    <col min="20" max="20" width="20.28515625" style="6" customWidth="1"/>
    <col min="21" max="21" width="42.28515625" style="4" customWidth="1"/>
    <col min="22" max="16384" width="11.42578125" style="4"/>
  </cols>
  <sheetData>
    <row r="1" spans="1:23" ht="24.75" customHeight="1" x14ac:dyDescent="0.2">
      <c r="A1" s="24" t="s">
        <v>60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6"/>
      <c r="V1" s="3"/>
    </row>
    <row r="2" spans="1:23" ht="24.75" customHeight="1" x14ac:dyDescent="0.2">
      <c r="A2" s="27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9"/>
      <c r="V2" s="3"/>
    </row>
    <row r="3" spans="1:23" ht="10.5" customHeight="1" x14ac:dyDescent="0.2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6"/>
    </row>
    <row r="4" spans="1:23" ht="27.6" customHeight="1" x14ac:dyDescent="0.2">
      <c r="A4" s="111" t="s">
        <v>24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</row>
    <row r="5" spans="1:23" ht="52.9" customHeight="1" x14ac:dyDescent="0.2">
      <c r="A5" s="32" t="s">
        <v>69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W5" s="5"/>
    </row>
    <row r="6" spans="1:23" ht="24" customHeight="1" x14ac:dyDescent="0.2">
      <c r="A6" s="111" t="s">
        <v>25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</row>
    <row r="7" spans="1:23" ht="33.75" customHeight="1" x14ac:dyDescent="0.2">
      <c r="A7" s="32" t="s">
        <v>45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W7" s="5"/>
    </row>
    <row r="8" spans="1:23" ht="24" customHeight="1" x14ac:dyDescent="0.2">
      <c r="A8" s="111" t="s">
        <v>26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</row>
    <row r="9" spans="1:23" ht="21" customHeight="1" x14ac:dyDescent="0.2">
      <c r="A9" s="32" t="s">
        <v>61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</row>
    <row r="10" spans="1:23" ht="24" customHeight="1" x14ac:dyDescent="0.2">
      <c r="A10" s="111" t="s">
        <v>43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112"/>
      <c r="N10" s="112"/>
      <c r="O10" s="112"/>
      <c r="P10" s="112"/>
      <c r="Q10" s="112"/>
      <c r="R10" s="112"/>
      <c r="S10" s="112"/>
      <c r="T10" s="112"/>
      <c r="U10" s="112"/>
    </row>
    <row r="11" spans="1:23" ht="44.25" customHeight="1" x14ac:dyDescent="0.2">
      <c r="A11" s="118" t="s">
        <v>27</v>
      </c>
      <c r="B11" s="119"/>
      <c r="C11" s="119"/>
      <c r="D11" s="120"/>
      <c r="E11" s="121">
        <v>2021</v>
      </c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122"/>
      <c r="Q11" s="122"/>
      <c r="R11" s="122"/>
      <c r="S11" s="122"/>
      <c r="T11" s="122"/>
      <c r="U11" s="123"/>
    </row>
    <row r="12" spans="1:23" s="5" customFormat="1" ht="22.5" customHeight="1" x14ac:dyDescent="0.2">
      <c r="A12" s="41" t="s">
        <v>17</v>
      </c>
      <c r="B12" s="36" t="s">
        <v>62</v>
      </c>
      <c r="C12" s="147" t="s">
        <v>19</v>
      </c>
      <c r="D12" s="148"/>
      <c r="E12" s="124" t="s">
        <v>1</v>
      </c>
      <c r="F12" s="124" t="s">
        <v>2</v>
      </c>
      <c r="G12" s="124" t="s">
        <v>3</v>
      </c>
      <c r="H12" s="124" t="s">
        <v>4</v>
      </c>
      <c r="I12" s="124" t="s">
        <v>5</v>
      </c>
      <c r="J12" s="124" t="s">
        <v>6</v>
      </c>
      <c r="K12" s="124" t="s">
        <v>7</v>
      </c>
      <c r="L12" s="124" t="s">
        <v>8</v>
      </c>
      <c r="M12" s="124" t="s">
        <v>9</v>
      </c>
      <c r="N12" s="124" t="s">
        <v>10</v>
      </c>
      <c r="O12" s="124" t="s">
        <v>11</v>
      </c>
      <c r="P12" s="124" t="s">
        <v>12</v>
      </c>
      <c r="Q12" s="147" t="s">
        <v>23</v>
      </c>
      <c r="R12" s="148"/>
      <c r="S12" s="155" t="s">
        <v>28</v>
      </c>
      <c r="T12" s="155" t="s">
        <v>16</v>
      </c>
      <c r="U12" s="155" t="s">
        <v>66</v>
      </c>
    </row>
    <row r="13" spans="1:23" s="5" customFormat="1" ht="22.5" customHeight="1" x14ac:dyDescent="0.2">
      <c r="A13" s="42"/>
      <c r="B13" s="37"/>
      <c r="C13" s="149"/>
      <c r="D13" s="150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49"/>
      <c r="R13" s="150"/>
      <c r="S13" s="156"/>
      <c r="T13" s="156"/>
      <c r="U13" s="156"/>
    </row>
    <row r="14" spans="1:23" s="1" customFormat="1" ht="28.15" customHeight="1" thickBot="1" x14ac:dyDescent="0.25">
      <c r="A14" s="42"/>
      <c r="B14" s="37"/>
      <c r="C14" s="151"/>
      <c r="D14" s="152"/>
      <c r="E14" s="153" t="s">
        <v>50</v>
      </c>
      <c r="F14" s="154"/>
      <c r="G14" s="154"/>
      <c r="H14" s="154"/>
      <c r="I14" s="154"/>
      <c r="J14" s="154"/>
      <c r="K14" s="154"/>
      <c r="L14" s="154"/>
      <c r="M14" s="154"/>
      <c r="N14" s="154"/>
      <c r="O14" s="154"/>
      <c r="P14" s="154"/>
      <c r="Q14" s="149"/>
      <c r="R14" s="152"/>
      <c r="S14" s="156"/>
      <c r="T14" s="170"/>
      <c r="U14" s="170"/>
    </row>
    <row r="15" spans="1:23" s="1" customFormat="1" ht="46.5" customHeight="1" x14ac:dyDescent="0.2">
      <c r="A15" s="38" t="s">
        <v>18</v>
      </c>
      <c r="B15" s="117" t="s">
        <v>63</v>
      </c>
      <c r="C15" s="109" t="s">
        <v>64</v>
      </c>
      <c r="D15" s="8" t="s">
        <v>31</v>
      </c>
      <c r="E15" s="10"/>
      <c r="F15" s="10">
        <v>1</v>
      </c>
      <c r="G15" s="10"/>
      <c r="H15" s="10"/>
      <c r="I15" s="10"/>
      <c r="J15" s="10"/>
      <c r="K15" s="10"/>
      <c r="L15" s="10"/>
      <c r="M15" s="10"/>
      <c r="N15" s="10"/>
      <c r="O15" s="10"/>
      <c r="P15" s="13"/>
      <c r="Q15" s="48">
        <f>IFERROR(IF(COUNT(E15:P15)&lt;1,0,IF(COUNT(E16:P16)&gt;=COUNT(E15:P15),1,(COUNT(E16:P16)/COUNT(E15:P15)))),0)</f>
        <v>0</v>
      </c>
      <c r="R15" s="145">
        <f>AVERAGE(Q15:Q38)</f>
        <v>9.0277777777777776E-2</v>
      </c>
      <c r="S15" s="157" t="s">
        <v>67</v>
      </c>
      <c r="T15" s="138" t="s">
        <v>65</v>
      </c>
      <c r="U15" s="139" t="s">
        <v>68</v>
      </c>
    </row>
    <row r="16" spans="1:23" s="1" customFormat="1" ht="45" customHeight="1" thickBot="1" x14ac:dyDescent="0.25">
      <c r="A16" s="39"/>
      <c r="B16" s="96"/>
      <c r="C16" s="98"/>
      <c r="D16" s="9" t="s">
        <v>32</v>
      </c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14"/>
      <c r="Q16" s="49"/>
      <c r="R16" s="146"/>
      <c r="S16" s="157"/>
      <c r="T16" s="133"/>
      <c r="U16" s="136"/>
    </row>
    <row r="17" spans="1:21" s="1" customFormat="1" ht="26.25" customHeight="1" x14ac:dyDescent="0.2">
      <c r="A17" s="39"/>
      <c r="B17" s="95" t="s">
        <v>70</v>
      </c>
      <c r="C17" s="97" t="s">
        <v>70</v>
      </c>
      <c r="D17" s="8" t="s">
        <v>31</v>
      </c>
      <c r="E17" s="7"/>
      <c r="F17" s="7">
        <v>1</v>
      </c>
      <c r="G17" s="7"/>
      <c r="H17" s="7"/>
      <c r="I17" s="7"/>
      <c r="J17" s="7">
        <v>1</v>
      </c>
      <c r="K17" s="7"/>
      <c r="L17" s="7"/>
      <c r="M17" s="7"/>
      <c r="N17" s="7">
        <v>1</v>
      </c>
      <c r="O17" s="7"/>
      <c r="P17" s="14"/>
      <c r="Q17" s="49">
        <f>IFERROR(IF(COUNT(E17:P17)&lt;1,0,IF(COUNT(E18:P18)&gt;=COUNT(E17:P17),1,(COUNT(E18:P18)/COUNT(E17:P17)))),0)</f>
        <v>0</v>
      </c>
      <c r="R17" s="146"/>
      <c r="S17" s="157" t="s">
        <v>72</v>
      </c>
      <c r="T17" s="132" t="s">
        <v>73</v>
      </c>
      <c r="U17" s="51" t="s">
        <v>71</v>
      </c>
    </row>
    <row r="18" spans="1:21" s="1" customFormat="1" ht="26.25" customHeight="1" thickBot="1" x14ac:dyDescent="0.25">
      <c r="A18" s="39"/>
      <c r="B18" s="96"/>
      <c r="C18" s="98"/>
      <c r="D18" s="9" t="s">
        <v>32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14"/>
      <c r="Q18" s="49"/>
      <c r="R18" s="146"/>
      <c r="S18" s="157"/>
      <c r="T18" s="133"/>
      <c r="U18" s="136"/>
    </row>
    <row r="19" spans="1:21" s="1" customFormat="1" ht="24" customHeight="1" x14ac:dyDescent="0.2">
      <c r="A19" s="39"/>
      <c r="B19" s="95" t="s">
        <v>74</v>
      </c>
      <c r="C19" s="97" t="s">
        <v>75</v>
      </c>
      <c r="D19" s="8" t="s">
        <v>31</v>
      </c>
      <c r="E19" s="7"/>
      <c r="F19" s="7">
        <v>1</v>
      </c>
      <c r="G19" s="7"/>
      <c r="H19" s="7"/>
      <c r="I19" s="7"/>
      <c r="J19" s="7"/>
      <c r="K19" s="7"/>
      <c r="L19" s="7"/>
      <c r="M19" s="7">
        <v>1</v>
      </c>
      <c r="N19" s="7"/>
      <c r="O19" s="7"/>
      <c r="P19" s="14"/>
      <c r="Q19" s="49">
        <f>IFERROR(IF(COUNT(E19:P19)&lt;1,0,IF(COUNT(E20:P20)&gt;=COUNT(E19:P19),1,(COUNT(E20:P20)/COUNT(E19:P19)))),0)</f>
        <v>0</v>
      </c>
      <c r="R19" s="146"/>
      <c r="S19" s="157" t="s">
        <v>72</v>
      </c>
      <c r="T19" s="132" t="s">
        <v>76</v>
      </c>
      <c r="U19" s="51" t="s">
        <v>77</v>
      </c>
    </row>
    <row r="20" spans="1:21" s="1" customFormat="1" ht="24" customHeight="1" thickBot="1" x14ac:dyDescent="0.25">
      <c r="A20" s="39"/>
      <c r="B20" s="96"/>
      <c r="C20" s="98"/>
      <c r="D20" s="9" t="s">
        <v>32</v>
      </c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14"/>
      <c r="Q20" s="49"/>
      <c r="R20" s="146"/>
      <c r="S20" s="157"/>
      <c r="T20" s="133"/>
      <c r="U20" s="136"/>
    </row>
    <row r="21" spans="1:21" s="1" customFormat="1" ht="40.5" customHeight="1" x14ac:dyDescent="0.2">
      <c r="A21" s="39"/>
      <c r="B21" s="95" t="s">
        <v>78</v>
      </c>
      <c r="C21" s="97" t="s">
        <v>79</v>
      </c>
      <c r="D21" s="8" t="s">
        <v>31</v>
      </c>
      <c r="E21" s="7">
        <v>1</v>
      </c>
      <c r="F21" s="7">
        <v>1</v>
      </c>
      <c r="G21" s="7">
        <v>1</v>
      </c>
      <c r="H21" s="7">
        <v>1</v>
      </c>
      <c r="I21" s="7">
        <v>1</v>
      </c>
      <c r="J21" s="7">
        <v>1</v>
      </c>
      <c r="K21" s="7">
        <v>1</v>
      </c>
      <c r="L21" s="7">
        <v>1</v>
      </c>
      <c r="M21" s="7">
        <v>1</v>
      </c>
      <c r="N21" s="7">
        <v>1</v>
      </c>
      <c r="O21" s="7">
        <v>1</v>
      </c>
      <c r="P21" s="14">
        <v>1</v>
      </c>
      <c r="Q21" s="49">
        <f>IFERROR(IF(COUNT(E21:P21)&lt;1,0,IF(COUNT(E22:P22)&gt;=COUNT(E21:P21),1,(COUNT(E22:P22)/COUNT(E21:P21)))),0)</f>
        <v>8.3333333333333329E-2</v>
      </c>
      <c r="R21" s="146"/>
      <c r="S21" s="157" t="s">
        <v>81</v>
      </c>
      <c r="T21" s="132" t="s">
        <v>82</v>
      </c>
      <c r="U21" s="51" t="s">
        <v>80</v>
      </c>
    </row>
    <row r="22" spans="1:21" s="1" customFormat="1" ht="40.5" customHeight="1" thickBot="1" x14ac:dyDescent="0.25">
      <c r="A22" s="39"/>
      <c r="B22" s="96"/>
      <c r="C22" s="98"/>
      <c r="D22" s="9" t="s">
        <v>32</v>
      </c>
      <c r="E22" s="7">
        <v>1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14"/>
      <c r="Q22" s="49"/>
      <c r="R22" s="146"/>
      <c r="S22" s="157"/>
      <c r="T22" s="133"/>
      <c r="U22" s="136"/>
    </row>
    <row r="23" spans="1:21" s="2" customFormat="1" ht="24" customHeight="1" x14ac:dyDescent="0.2">
      <c r="A23" s="39"/>
      <c r="B23" s="95" t="s">
        <v>84</v>
      </c>
      <c r="C23" s="97" t="s">
        <v>83</v>
      </c>
      <c r="D23" s="8" t="s">
        <v>31</v>
      </c>
      <c r="E23" s="7">
        <v>1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14"/>
      <c r="Q23" s="49">
        <f>IFERROR(IF(COUNT(E23:P23)&lt;1,0,IF(COUNT(E24:P24)&gt;=COUNT(E23:P23),1,(COUNT(E24:P24)/COUNT(E23:P23)))),0)</f>
        <v>1</v>
      </c>
      <c r="R23" s="128"/>
      <c r="S23" s="46" t="s">
        <v>86</v>
      </c>
      <c r="T23" s="132" t="s">
        <v>87</v>
      </c>
      <c r="U23" s="134" t="s">
        <v>85</v>
      </c>
    </row>
    <row r="24" spans="1:21" s="2" customFormat="1" ht="24" customHeight="1" thickBot="1" x14ac:dyDescent="0.25">
      <c r="A24" s="39"/>
      <c r="B24" s="96"/>
      <c r="C24" s="98"/>
      <c r="D24" s="9" t="s">
        <v>32</v>
      </c>
      <c r="E24" s="7">
        <v>1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14"/>
      <c r="Q24" s="49"/>
      <c r="R24" s="128"/>
      <c r="S24" s="47"/>
      <c r="T24" s="133"/>
      <c r="U24" s="135"/>
    </row>
    <row r="25" spans="1:21" s="2" customFormat="1" ht="43.5" customHeight="1" x14ac:dyDescent="0.2">
      <c r="A25" s="39"/>
      <c r="B25" s="95" t="s">
        <v>88</v>
      </c>
      <c r="C25" s="97" t="s">
        <v>89</v>
      </c>
      <c r="D25" s="8" t="s">
        <v>31</v>
      </c>
      <c r="E25" s="7"/>
      <c r="F25" s="7">
        <v>1</v>
      </c>
      <c r="G25" s="7"/>
      <c r="H25" s="7"/>
      <c r="I25" s="7"/>
      <c r="J25" s="7"/>
      <c r="K25" s="7"/>
      <c r="L25" s="7">
        <v>1</v>
      </c>
      <c r="M25" s="7"/>
      <c r="N25" s="7"/>
      <c r="O25" s="7"/>
      <c r="P25" s="14"/>
      <c r="Q25" s="49">
        <f>IFERROR(IF(COUNT(E25:P25)&lt;1,0,IF(COUNT(E26:P26)&gt;=COUNT(E25:P25),1,(COUNT(E26:P26)/COUNT(E25:P25)))),0)</f>
        <v>0</v>
      </c>
      <c r="R25" s="128"/>
      <c r="S25" s="46" t="s">
        <v>90</v>
      </c>
      <c r="T25" s="132" t="s">
        <v>91</v>
      </c>
      <c r="U25" s="51" t="s">
        <v>92</v>
      </c>
    </row>
    <row r="26" spans="1:21" s="2" customFormat="1" ht="43.5" customHeight="1" thickBot="1" x14ac:dyDescent="0.25">
      <c r="A26" s="39"/>
      <c r="B26" s="96"/>
      <c r="C26" s="98"/>
      <c r="D26" s="9" t="s">
        <v>32</v>
      </c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14"/>
      <c r="Q26" s="49"/>
      <c r="R26" s="128"/>
      <c r="S26" s="47"/>
      <c r="T26" s="133"/>
      <c r="U26" s="136"/>
    </row>
    <row r="27" spans="1:21" s="2" customFormat="1" ht="27.75" customHeight="1" x14ac:dyDescent="0.2">
      <c r="A27" s="39"/>
      <c r="B27" s="95" t="s">
        <v>93</v>
      </c>
      <c r="C27" s="97" t="s">
        <v>94</v>
      </c>
      <c r="D27" s="8" t="s">
        <v>31</v>
      </c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14"/>
      <c r="Q27" s="49">
        <f>IFERROR(IF(COUNT(E27:P27)&lt;1,0,IF(COUNT(E28:P28)&gt;=COUNT(E27:P27),1,(COUNT(E28:P28)/COUNT(E27:P27)))),0)</f>
        <v>0</v>
      </c>
      <c r="R27" s="128"/>
      <c r="S27" s="46" t="s">
        <v>81</v>
      </c>
      <c r="T27" s="132" t="s">
        <v>96</v>
      </c>
      <c r="U27" s="51" t="s">
        <v>95</v>
      </c>
    </row>
    <row r="28" spans="1:21" s="2" customFormat="1" ht="28.5" customHeight="1" thickBot="1" x14ac:dyDescent="0.25">
      <c r="A28" s="39"/>
      <c r="B28" s="96"/>
      <c r="C28" s="98"/>
      <c r="D28" s="9" t="s">
        <v>32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14"/>
      <c r="Q28" s="49"/>
      <c r="R28" s="128"/>
      <c r="S28" s="47"/>
      <c r="T28" s="133"/>
      <c r="U28" s="136"/>
    </row>
    <row r="29" spans="1:21" s="2" customFormat="1" ht="24" customHeight="1" x14ac:dyDescent="0.2">
      <c r="A29" s="39"/>
      <c r="B29" s="95"/>
      <c r="C29" s="97"/>
      <c r="D29" s="8" t="s">
        <v>31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14"/>
      <c r="Q29" s="49">
        <f>IFERROR(IF(COUNT(E29:P29)&lt;1,0,IF(COUNT(E30:P30)&gt;=COUNT(E29:P29),1,(COUNT(E30:P30)/COUNT(E29:P29)))),0)</f>
        <v>0</v>
      </c>
      <c r="R29" s="128"/>
      <c r="S29" s="46"/>
      <c r="T29" s="132"/>
      <c r="U29" s="134"/>
    </row>
    <row r="30" spans="1:21" s="2" customFormat="1" ht="24" customHeight="1" thickBot="1" x14ac:dyDescent="0.25">
      <c r="A30" s="39"/>
      <c r="B30" s="96"/>
      <c r="C30" s="98"/>
      <c r="D30" s="9" t="s">
        <v>32</v>
      </c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14"/>
      <c r="Q30" s="49"/>
      <c r="R30" s="128"/>
      <c r="S30" s="47"/>
      <c r="T30" s="133"/>
      <c r="U30" s="135"/>
    </row>
    <row r="31" spans="1:21" s="2" customFormat="1" ht="24" customHeight="1" x14ac:dyDescent="0.2">
      <c r="A31" s="39"/>
      <c r="B31" s="95"/>
      <c r="C31" s="97"/>
      <c r="D31" s="8" t="s">
        <v>31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14"/>
      <c r="Q31" s="49">
        <f>IFERROR(IF(COUNT(E31:P31)&lt;1,0,IF(COUNT(E32:P32)&gt;=COUNT(E31:P31),1,(COUNT(E32:P32)/COUNT(E31:P31)))),0)</f>
        <v>0</v>
      </c>
      <c r="R31" s="128"/>
      <c r="S31" s="46"/>
      <c r="T31" s="132"/>
      <c r="U31" s="134"/>
    </row>
    <row r="32" spans="1:21" s="1" customFormat="1" ht="24" customHeight="1" thickBot="1" x14ac:dyDescent="0.25">
      <c r="A32" s="39"/>
      <c r="B32" s="96"/>
      <c r="C32" s="98"/>
      <c r="D32" s="9" t="s">
        <v>32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14"/>
      <c r="Q32" s="49"/>
      <c r="R32" s="128"/>
      <c r="S32" s="47"/>
      <c r="T32" s="133"/>
      <c r="U32" s="135"/>
    </row>
    <row r="33" spans="1:21" s="1" customFormat="1" ht="24" customHeight="1" x14ac:dyDescent="0.2">
      <c r="A33" s="39"/>
      <c r="B33" s="95"/>
      <c r="C33" s="97"/>
      <c r="D33" s="8" t="s">
        <v>31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14"/>
      <c r="Q33" s="49">
        <f>IFERROR(IF(COUNT(E33:P33)&lt;1,0,IF(COUNT(E34:P34)&gt;=COUNT(E33:P33),1,(COUNT(E34:P34)/COUNT(E33:P33)))),0)</f>
        <v>0</v>
      </c>
      <c r="R33" s="128"/>
      <c r="S33" s="46"/>
      <c r="T33" s="132"/>
      <c r="U33" s="51"/>
    </row>
    <row r="34" spans="1:21" s="1" customFormat="1" ht="24" customHeight="1" thickBot="1" x14ac:dyDescent="0.25">
      <c r="A34" s="39"/>
      <c r="B34" s="96"/>
      <c r="C34" s="98"/>
      <c r="D34" s="9" t="s">
        <v>32</v>
      </c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14"/>
      <c r="Q34" s="49"/>
      <c r="R34" s="128"/>
      <c r="S34" s="47"/>
      <c r="T34" s="133"/>
      <c r="U34" s="136"/>
    </row>
    <row r="35" spans="1:21" s="1" customFormat="1" ht="24" customHeight="1" x14ac:dyDescent="0.2">
      <c r="A35" s="39"/>
      <c r="B35" s="95"/>
      <c r="C35" s="97"/>
      <c r="D35" s="8" t="s">
        <v>31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14"/>
      <c r="Q35" s="49">
        <f>IFERROR(IF(COUNT(E35:P35)&lt;1,0,IF(COUNT(E36:P36)&gt;=COUNT(E35:P35),1,(COUNT(E36:P36)/COUNT(E35:P35)))),0)</f>
        <v>0</v>
      </c>
      <c r="R35" s="128"/>
      <c r="S35" s="46"/>
      <c r="T35" s="132"/>
      <c r="U35" s="51"/>
    </row>
    <row r="36" spans="1:21" s="1" customFormat="1" ht="24" customHeight="1" thickBot="1" x14ac:dyDescent="0.25">
      <c r="A36" s="39"/>
      <c r="B36" s="96"/>
      <c r="C36" s="98"/>
      <c r="D36" s="9" t="s">
        <v>32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14"/>
      <c r="Q36" s="49"/>
      <c r="R36" s="128"/>
      <c r="S36" s="47"/>
      <c r="T36" s="133"/>
      <c r="U36" s="136"/>
    </row>
    <row r="37" spans="1:21" s="1" customFormat="1" ht="24" customHeight="1" x14ac:dyDescent="0.2">
      <c r="A37" s="39"/>
      <c r="B37" s="95"/>
      <c r="C37" s="97"/>
      <c r="D37" s="8" t="s">
        <v>31</v>
      </c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14"/>
      <c r="Q37" s="49">
        <f>IFERROR(IF(COUNT(E37:P37)&lt;1,0,IF(COUNT(E38:P38)&gt;=COUNT(E37:P37),1,(COUNT(E38:P38)/COUNT(E37:P37)))),0)</f>
        <v>0</v>
      </c>
      <c r="R37" s="128"/>
      <c r="S37" s="46"/>
      <c r="T37" s="132"/>
      <c r="U37" s="51"/>
    </row>
    <row r="38" spans="1:21" s="1" customFormat="1" ht="24" customHeight="1" thickBot="1" x14ac:dyDescent="0.25">
      <c r="A38" s="40"/>
      <c r="B38" s="99"/>
      <c r="C38" s="100"/>
      <c r="D38" s="9" t="s">
        <v>32</v>
      </c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5"/>
      <c r="Q38" s="144"/>
      <c r="R38" s="129"/>
      <c r="S38" s="141"/>
      <c r="T38" s="140"/>
      <c r="U38" s="142"/>
    </row>
    <row r="39" spans="1:21" s="1" customFormat="1" ht="49.5" customHeight="1" x14ac:dyDescent="0.2">
      <c r="A39" s="43" t="s">
        <v>20</v>
      </c>
      <c r="B39" s="107" t="s">
        <v>97</v>
      </c>
      <c r="C39" s="109" t="s">
        <v>98</v>
      </c>
      <c r="D39" s="8" t="s">
        <v>31</v>
      </c>
      <c r="E39" s="7"/>
      <c r="F39" s="7">
        <v>1</v>
      </c>
      <c r="G39" s="7">
        <v>1</v>
      </c>
      <c r="H39" s="7">
        <v>1</v>
      </c>
      <c r="I39" s="7">
        <v>1</v>
      </c>
      <c r="J39" s="7">
        <v>1</v>
      </c>
      <c r="K39" s="7">
        <v>1</v>
      </c>
      <c r="L39" s="7">
        <v>1</v>
      </c>
      <c r="M39" s="7">
        <v>1</v>
      </c>
      <c r="N39" s="7">
        <v>1</v>
      </c>
      <c r="O39" s="7">
        <v>1</v>
      </c>
      <c r="P39" s="14">
        <v>1</v>
      </c>
      <c r="Q39" s="48">
        <f>IFERROR(IF(COUNT(E39:P39)&lt;1,0,IF(COUNT(E40:P40)&gt;=COUNT(E39:P39),1,(COUNT(E40:P40)/COUNT(E39:P39)))),0)</f>
        <v>9.0909090909090912E-2</v>
      </c>
      <c r="R39" s="127">
        <f>AVERAGE(Q39:Q60)</f>
        <v>1.6528925619834711E-2</v>
      </c>
      <c r="S39" s="137" t="s">
        <v>100</v>
      </c>
      <c r="T39" s="138" t="s">
        <v>101</v>
      </c>
      <c r="U39" s="139" t="s">
        <v>99</v>
      </c>
    </row>
    <row r="40" spans="1:21" s="1" customFormat="1" ht="49.5" customHeight="1" thickBot="1" x14ac:dyDescent="0.25">
      <c r="A40" s="44"/>
      <c r="B40" s="108"/>
      <c r="C40" s="98"/>
      <c r="D40" s="9" t="s">
        <v>32</v>
      </c>
      <c r="E40" s="7"/>
      <c r="F40" s="7">
        <v>1</v>
      </c>
      <c r="G40" s="7"/>
      <c r="H40" s="7"/>
      <c r="I40" s="7"/>
      <c r="J40" s="7"/>
      <c r="K40" s="7"/>
      <c r="L40" s="7"/>
      <c r="M40" s="7"/>
      <c r="N40" s="7"/>
      <c r="O40" s="7"/>
      <c r="P40" s="14"/>
      <c r="Q40" s="49"/>
      <c r="R40" s="128"/>
      <c r="S40" s="47"/>
      <c r="T40" s="133"/>
      <c r="U40" s="136"/>
    </row>
    <row r="41" spans="1:21" s="1" customFormat="1" ht="71.25" customHeight="1" x14ac:dyDescent="0.2">
      <c r="A41" s="44"/>
      <c r="B41" s="110" t="s">
        <v>102</v>
      </c>
      <c r="C41" s="97" t="s">
        <v>103</v>
      </c>
      <c r="D41" s="8" t="s">
        <v>31</v>
      </c>
      <c r="E41" s="7"/>
      <c r="F41" s="7">
        <v>1</v>
      </c>
      <c r="G41" s="7">
        <v>1</v>
      </c>
      <c r="H41" s="7">
        <v>1</v>
      </c>
      <c r="I41" s="7">
        <v>1</v>
      </c>
      <c r="J41" s="7">
        <v>1</v>
      </c>
      <c r="K41" s="7">
        <v>1</v>
      </c>
      <c r="L41" s="7">
        <v>1</v>
      </c>
      <c r="M41" s="7">
        <v>1</v>
      </c>
      <c r="N41" s="7">
        <v>1</v>
      </c>
      <c r="O41" s="7">
        <v>1</v>
      </c>
      <c r="P41" s="14">
        <v>1</v>
      </c>
      <c r="Q41" s="49">
        <f>IFERROR(IF(COUNT(E41:P41)&lt;1,0,IF(COUNT(E42:P42)&gt;=COUNT(E41:P41),1,(COUNT(E42:P42)/COUNT(E41:P41)))),0)</f>
        <v>9.0909090909090912E-2</v>
      </c>
      <c r="R41" s="128"/>
      <c r="S41" s="130" t="s">
        <v>81</v>
      </c>
      <c r="T41" s="132" t="s">
        <v>105</v>
      </c>
      <c r="U41" s="51" t="s">
        <v>104</v>
      </c>
    </row>
    <row r="42" spans="1:21" s="1" customFormat="1" ht="71.25" customHeight="1" thickBot="1" x14ac:dyDescent="0.25">
      <c r="A42" s="44"/>
      <c r="B42" s="108"/>
      <c r="C42" s="98"/>
      <c r="D42" s="9" t="s">
        <v>32</v>
      </c>
      <c r="E42" s="7"/>
      <c r="F42" s="7">
        <v>1</v>
      </c>
      <c r="G42" s="7"/>
      <c r="H42" s="7"/>
      <c r="I42" s="7"/>
      <c r="J42" s="7"/>
      <c r="K42" s="7"/>
      <c r="L42" s="7"/>
      <c r="M42" s="7"/>
      <c r="N42" s="7"/>
      <c r="O42" s="7"/>
      <c r="P42" s="14"/>
      <c r="Q42" s="49"/>
      <c r="R42" s="128"/>
      <c r="S42" s="131"/>
      <c r="T42" s="133"/>
      <c r="U42" s="136"/>
    </row>
    <row r="43" spans="1:21" s="1" customFormat="1" ht="41.25" customHeight="1" x14ac:dyDescent="0.2">
      <c r="A43" s="44"/>
      <c r="B43" s="110" t="s">
        <v>106</v>
      </c>
      <c r="C43" s="97" t="s">
        <v>107</v>
      </c>
      <c r="D43" s="8" t="s">
        <v>31</v>
      </c>
      <c r="E43" s="7"/>
      <c r="F43" s="7">
        <v>1</v>
      </c>
      <c r="G43" s="7"/>
      <c r="H43" s="7"/>
      <c r="I43" s="7"/>
      <c r="J43" s="7">
        <v>1</v>
      </c>
      <c r="K43" s="7"/>
      <c r="L43" s="7"/>
      <c r="M43" s="7"/>
      <c r="N43" s="7">
        <v>1</v>
      </c>
      <c r="O43" s="7"/>
      <c r="P43" s="14"/>
      <c r="Q43" s="49">
        <f>IFERROR(IF(COUNT(E43:P43)&lt;1,0,IF(COUNT(E44:P44)&gt;=COUNT(E43:P43),1,(COUNT(E44:P44)/COUNT(E43:P43)))),0)</f>
        <v>0</v>
      </c>
      <c r="R43" s="128"/>
      <c r="S43" s="130" t="s">
        <v>109</v>
      </c>
      <c r="T43" s="132" t="s">
        <v>110</v>
      </c>
      <c r="U43" s="51" t="s">
        <v>108</v>
      </c>
    </row>
    <row r="44" spans="1:21" s="1" customFormat="1" ht="41.25" customHeight="1" thickBot="1" x14ac:dyDescent="0.25">
      <c r="A44" s="44"/>
      <c r="B44" s="108"/>
      <c r="C44" s="98"/>
      <c r="D44" s="9" t="s">
        <v>32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14"/>
      <c r="Q44" s="49"/>
      <c r="R44" s="128"/>
      <c r="S44" s="131"/>
      <c r="T44" s="133"/>
      <c r="U44" s="136"/>
    </row>
    <row r="45" spans="1:21" s="1" customFormat="1" ht="24" customHeight="1" x14ac:dyDescent="0.2">
      <c r="A45" s="44"/>
      <c r="B45" s="110" t="s">
        <v>111</v>
      </c>
      <c r="C45" s="97" t="s">
        <v>112</v>
      </c>
      <c r="D45" s="8" t="s">
        <v>31</v>
      </c>
      <c r="E45" s="7"/>
      <c r="F45" s="7">
        <v>1</v>
      </c>
      <c r="G45" s="7">
        <v>1</v>
      </c>
      <c r="H45" s="7">
        <v>1</v>
      </c>
      <c r="I45" s="7">
        <v>1</v>
      </c>
      <c r="J45" s="7">
        <v>1</v>
      </c>
      <c r="K45" s="7">
        <v>1</v>
      </c>
      <c r="L45" s="7">
        <v>1</v>
      </c>
      <c r="M45" s="7">
        <v>1</v>
      </c>
      <c r="N45" s="7">
        <v>1</v>
      </c>
      <c r="O45" s="7">
        <v>1</v>
      </c>
      <c r="P45" s="14">
        <v>1</v>
      </c>
      <c r="Q45" s="49">
        <f>IFERROR(IF(COUNT(E45:P45)&lt;1,0,IF(COUNT(E46:P46)&gt;=COUNT(E45:P45),1,(COUNT(E46:P46)/COUNT(E45:P45)))),0)</f>
        <v>0</v>
      </c>
      <c r="R45" s="128"/>
      <c r="S45" s="130" t="s">
        <v>109</v>
      </c>
      <c r="T45" s="132" t="s">
        <v>53</v>
      </c>
      <c r="U45" s="51" t="s">
        <v>113</v>
      </c>
    </row>
    <row r="46" spans="1:21" s="1" customFormat="1" ht="24" customHeight="1" thickBot="1" x14ac:dyDescent="0.25">
      <c r="A46" s="44"/>
      <c r="B46" s="108"/>
      <c r="C46" s="98"/>
      <c r="D46" s="9" t="s">
        <v>32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14"/>
      <c r="Q46" s="49"/>
      <c r="R46" s="128"/>
      <c r="S46" s="131"/>
      <c r="T46" s="133"/>
      <c r="U46" s="136"/>
    </row>
    <row r="47" spans="1:21" s="1" customFormat="1" ht="33.75" customHeight="1" x14ac:dyDescent="0.2">
      <c r="A47" s="44"/>
      <c r="B47" s="110" t="s">
        <v>114</v>
      </c>
      <c r="C47" s="97" t="s">
        <v>115</v>
      </c>
      <c r="D47" s="8" t="s">
        <v>31</v>
      </c>
      <c r="E47" s="7"/>
      <c r="F47" s="7">
        <v>1</v>
      </c>
      <c r="G47" s="7">
        <v>1</v>
      </c>
      <c r="H47" s="7">
        <v>1</v>
      </c>
      <c r="I47" s="7">
        <v>1</v>
      </c>
      <c r="J47" s="7">
        <v>1</v>
      </c>
      <c r="K47" s="7">
        <v>1</v>
      </c>
      <c r="L47" s="7">
        <v>1</v>
      </c>
      <c r="M47" s="7">
        <v>1</v>
      </c>
      <c r="N47" s="7">
        <v>1</v>
      </c>
      <c r="O47" s="7"/>
      <c r="P47" s="14"/>
      <c r="Q47" s="49">
        <f>IFERROR(IF(COUNT(E47:P47)&lt;1,0,IF(COUNT(E48:P48)&gt;=COUNT(E47:P47),1,(COUNT(E48:P48)/COUNT(E47:P47)))),0)</f>
        <v>0</v>
      </c>
      <c r="R47" s="128"/>
      <c r="S47" s="46" t="s">
        <v>81</v>
      </c>
      <c r="T47" s="132" t="s">
        <v>65</v>
      </c>
      <c r="U47" s="51" t="s">
        <v>116</v>
      </c>
    </row>
    <row r="48" spans="1:21" s="1" customFormat="1" ht="34.5" customHeight="1" thickBot="1" x14ac:dyDescent="0.25">
      <c r="A48" s="44"/>
      <c r="B48" s="196"/>
      <c r="C48" s="98"/>
      <c r="D48" s="9" t="s">
        <v>32</v>
      </c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14"/>
      <c r="Q48" s="49"/>
      <c r="R48" s="128"/>
      <c r="S48" s="47"/>
      <c r="T48" s="133"/>
      <c r="U48" s="136"/>
    </row>
    <row r="49" spans="1:21" s="1" customFormat="1" ht="24" customHeight="1" x14ac:dyDescent="0.2">
      <c r="A49" s="44"/>
      <c r="B49" s="110" t="s">
        <v>117</v>
      </c>
      <c r="C49" s="97" t="s">
        <v>118</v>
      </c>
      <c r="D49" s="8" t="s">
        <v>31</v>
      </c>
      <c r="E49" s="7"/>
      <c r="F49" s="7">
        <v>1</v>
      </c>
      <c r="G49" s="7">
        <v>1</v>
      </c>
      <c r="H49" s="7">
        <v>1</v>
      </c>
      <c r="I49" s="7">
        <v>1</v>
      </c>
      <c r="J49" s="7">
        <v>1</v>
      </c>
      <c r="K49" s="7">
        <v>1</v>
      </c>
      <c r="L49" s="7">
        <v>1</v>
      </c>
      <c r="M49" s="7">
        <v>1</v>
      </c>
      <c r="N49" s="7">
        <v>1</v>
      </c>
      <c r="O49" s="7">
        <v>1</v>
      </c>
      <c r="P49" s="14">
        <v>1</v>
      </c>
      <c r="Q49" s="49">
        <f>IFERROR(IF(COUNT(E49:P49)&lt;1,0,IF(COUNT(E50:P50)&gt;=COUNT(E49:P49),1,(COUNT(E50:P50)/COUNT(E49:P49)))),0)</f>
        <v>0</v>
      </c>
      <c r="R49" s="128"/>
      <c r="S49" s="46" t="s">
        <v>81</v>
      </c>
      <c r="T49" s="132" t="s">
        <v>120</v>
      </c>
      <c r="U49" s="51" t="s">
        <v>119</v>
      </c>
    </row>
    <row r="50" spans="1:21" s="1" customFormat="1" ht="24" customHeight="1" thickBot="1" x14ac:dyDescent="0.25">
      <c r="A50" s="44"/>
      <c r="B50" s="196"/>
      <c r="C50" s="98"/>
      <c r="D50" s="9" t="s">
        <v>32</v>
      </c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14"/>
      <c r="Q50" s="49"/>
      <c r="R50" s="128"/>
      <c r="S50" s="47"/>
      <c r="T50" s="133"/>
      <c r="U50" s="136"/>
    </row>
    <row r="51" spans="1:21" s="1" customFormat="1" ht="24" customHeight="1" x14ac:dyDescent="0.2">
      <c r="A51" s="44"/>
      <c r="B51" s="110" t="s">
        <v>123</v>
      </c>
      <c r="C51" s="97" t="s">
        <v>121</v>
      </c>
      <c r="D51" s="8" t="s">
        <v>31</v>
      </c>
      <c r="E51" s="7"/>
      <c r="F51" s="7">
        <v>1</v>
      </c>
      <c r="G51" s="7"/>
      <c r="H51" s="7"/>
      <c r="I51" s="7"/>
      <c r="J51" s="7"/>
      <c r="K51" s="7"/>
      <c r="L51" s="7"/>
      <c r="M51" s="7"/>
      <c r="N51" s="7"/>
      <c r="O51" s="7"/>
      <c r="P51" s="14"/>
      <c r="Q51" s="49">
        <f>IFERROR(IF(COUNT(E51:P51)&lt;1,0,IF(COUNT(E52:P52)&gt;=COUNT(E51:P51),1,(COUNT(E52:P52)/COUNT(E51:P51)))),0)</f>
        <v>0</v>
      </c>
      <c r="R51" s="128"/>
      <c r="S51" s="46" t="s">
        <v>81</v>
      </c>
      <c r="T51" s="132" t="s">
        <v>122</v>
      </c>
      <c r="U51" s="51" t="s">
        <v>124</v>
      </c>
    </row>
    <row r="52" spans="1:21" s="1" customFormat="1" ht="24" customHeight="1" thickBot="1" x14ac:dyDescent="0.25">
      <c r="A52" s="44"/>
      <c r="B52" s="108"/>
      <c r="C52" s="98"/>
      <c r="D52" s="9" t="s">
        <v>32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14"/>
      <c r="Q52" s="49"/>
      <c r="R52" s="128"/>
      <c r="S52" s="47"/>
      <c r="T52" s="133"/>
      <c r="U52" s="136"/>
    </row>
    <row r="53" spans="1:21" s="1" customFormat="1" ht="37.5" customHeight="1" x14ac:dyDescent="0.2">
      <c r="A53" s="44"/>
      <c r="B53" s="110" t="s">
        <v>125</v>
      </c>
      <c r="C53" s="97" t="s">
        <v>126</v>
      </c>
      <c r="D53" s="8" t="s">
        <v>31</v>
      </c>
      <c r="E53" s="7"/>
      <c r="F53" s="7">
        <v>1</v>
      </c>
      <c r="G53" s="7">
        <v>1</v>
      </c>
      <c r="H53" s="7">
        <v>1</v>
      </c>
      <c r="I53" s="7">
        <v>1</v>
      </c>
      <c r="J53" s="7">
        <v>1</v>
      </c>
      <c r="K53" s="7">
        <v>1</v>
      </c>
      <c r="L53" s="7">
        <v>1</v>
      </c>
      <c r="M53" s="7">
        <v>1</v>
      </c>
      <c r="N53" s="7">
        <v>1</v>
      </c>
      <c r="O53" s="7">
        <v>1</v>
      </c>
      <c r="P53" s="14">
        <v>1</v>
      </c>
      <c r="Q53" s="49">
        <f>IFERROR(IF(COUNT(E53:P53)&lt;1,0,IF(COUNT(E54:P54)&gt;=COUNT(E53:P53),1,(COUNT(E54:P54)/COUNT(E53:P53)))),0)</f>
        <v>0</v>
      </c>
      <c r="R53" s="128"/>
      <c r="S53" s="46" t="s">
        <v>81</v>
      </c>
      <c r="T53" s="132" t="s">
        <v>105</v>
      </c>
      <c r="U53" s="51" t="s">
        <v>127</v>
      </c>
    </row>
    <row r="54" spans="1:21" s="1" customFormat="1" ht="36.75" customHeight="1" thickBot="1" x14ac:dyDescent="0.25">
      <c r="A54" s="44"/>
      <c r="B54" s="108"/>
      <c r="C54" s="98"/>
      <c r="D54" s="9" t="s">
        <v>32</v>
      </c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14"/>
      <c r="Q54" s="49"/>
      <c r="R54" s="128"/>
      <c r="S54" s="47"/>
      <c r="T54" s="133"/>
      <c r="U54" s="136"/>
    </row>
    <row r="55" spans="1:21" s="1" customFormat="1" ht="24" customHeight="1" x14ac:dyDescent="0.2">
      <c r="A55" s="44"/>
      <c r="B55" s="110"/>
      <c r="C55" s="97"/>
      <c r="D55" s="8" t="s">
        <v>31</v>
      </c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14"/>
      <c r="Q55" s="49">
        <f>IFERROR(IF(COUNT(E55:P55)&lt;1,0,IF(COUNT(E56:P56)&gt;=COUNT(E55:P55),1,(COUNT(E56:P56)/COUNT(E55:P55)))),0)</f>
        <v>0</v>
      </c>
      <c r="R55" s="128"/>
      <c r="S55" s="46"/>
      <c r="T55" s="132"/>
      <c r="U55" s="134"/>
    </row>
    <row r="56" spans="1:21" s="1" customFormat="1" ht="24" customHeight="1" thickBot="1" x14ac:dyDescent="0.25">
      <c r="A56" s="44"/>
      <c r="B56" s="108"/>
      <c r="C56" s="98"/>
      <c r="D56" s="9" t="s">
        <v>32</v>
      </c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14"/>
      <c r="Q56" s="49"/>
      <c r="R56" s="128"/>
      <c r="S56" s="47"/>
      <c r="T56" s="133"/>
      <c r="U56" s="135"/>
    </row>
    <row r="57" spans="1:21" s="1" customFormat="1" ht="24" customHeight="1" x14ac:dyDescent="0.2">
      <c r="A57" s="44"/>
      <c r="B57" s="110"/>
      <c r="C57" s="97"/>
      <c r="D57" s="8" t="s">
        <v>31</v>
      </c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14"/>
      <c r="Q57" s="175">
        <f>IFERROR(IF(COUNT(E57:P57)&lt;1,0,IF(COUNT(E60:P60)&gt;=COUNT(E57:P57),1,(COUNT(E60:P60)/COUNT(E57:P57)))),0)</f>
        <v>0</v>
      </c>
      <c r="R57" s="128"/>
      <c r="S57" s="125"/>
      <c r="T57" s="158"/>
      <c r="U57" s="159"/>
    </row>
    <row r="58" spans="1:21" s="1" customFormat="1" ht="24" customHeight="1" thickBot="1" x14ac:dyDescent="0.25">
      <c r="A58" s="44"/>
      <c r="B58" s="108"/>
      <c r="C58" s="98"/>
      <c r="D58" s="9" t="s">
        <v>32</v>
      </c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14"/>
      <c r="Q58" s="197"/>
      <c r="R58" s="128"/>
      <c r="S58" s="47"/>
      <c r="T58" s="133"/>
      <c r="U58" s="135"/>
    </row>
    <row r="59" spans="1:21" s="1" customFormat="1" ht="24" customHeight="1" x14ac:dyDescent="0.2">
      <c r="A59" s="44"/>
      <c r="B59" s="110"/>
      <c r="C59" s="97"/>
      <c r="D59" s="8" t="s">
        <v>31</v>
      </c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14"/>
      <c r="Q59" s="49">
        <f>IFERROR(IF(COUNT(E59:P59)&lt;1,0,IF(COUNT(E60:P60)&gt;=COUNT(E59:P59),1,(COUNT(E60:P60)/COUNT(E59:P59)))),0)</f>
        <v>0</v>
      </c>
      <c r="R59" s="128"/>
      <c r="S59" s="46"/>
      <c r="T59" s="132"/>
      <c r="U59" s="134"/>
    </row>
    <row r="60" spans="1:21" s="1" customFormat="1" ht="24" customHeight="1" thickBot="1" x14ac:dyDescent="0.25">
      <c r="A60" s="45"/>
      <c r="B60" s="126"/>
      <c r="C60" s="100"/>
      <c r="D60" s="9" t="s">
        <v>32</v>
      </c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5"/>
      <c r="Q60" s="144"/>
      <c r="R60" s="129"/>
      <c r="S60" s="141"/>
      <c r="T60" s="140"/>
      <c r="U60" s="143"/>
    </row>
    <row r="61" spans="1:21" s="1" customFormat="1" ht="58.5" customHeight="1" x14ac:dyDescent="0.2">
      <c r="A61" s="162" t="s">
        <v>21</v>
      </c>
      <c r="B61" s="198" t="s">
        <v>128</v>
      </c>
      <c r="C61" s="109" t="s">
        <v>129</v>
      </c>
      <c r="D61" s="8" t="s">
        <v>31</v>
      </c>
      <c r="E61" s="7">
        <v>1</v>
      </c>
      <c r="F61" s="7">
        <v>1</v>
      </c>
      <c r="G61" s="7">
        <v>1</v>
      </c>
      <c r="H61" s="7">
        <v>1</v>
      </c>
      <c r="I61" s="7">
        <v>1</v>
      </c>
      <c r="J61" s="7">
        <v>1</v>
      </c>
      <c r="K61" s="7">
        <v>1</v>
      </c>
      <c r="L61" s="7">
        <v>1</v>
      </c>
      <c r="M61" s="7">
        <v>1</v>
      </c>
      <c r="N61" s="7">
        <v>1</v>
      </c>
      <c r="O61" s="7">
        <v>1</v>
      </c>
      <c r="P61" s="14">
        <v>1</v>
      </c>
      <c r="Q61" s="48">
        <f>IFERROR(IF(COUNT(E61:P61)&lt;1,0,IF(COUNT(E62:P62)&gt;=COUNT(E61:P61),1,(COUNT(E62:P62)/COUNT(E61:P61)))),0)</f>
        <v>0</v>
      </c>
      <c r="R61" s="127">
        <f>AVERAGE(Q61:Q66)</f>
        <v>0</v>
      </c>
      <c r="S61" s="137" t="s">
        <v>81</v>
      </c>
      <c r="T61" s="138" t="s">
        <v>131</v>
      </c>
      <c r="U61" s="139" t="s">
        <v>130</v>
      </c>
    </row>
    <row r="62" spans="1:21" s="1" customFormat="1" ht="57.75" customHeight="1" thickBot="1" x14ac:dyDescent="0.25">
      <c r="A62" s="163"/>
      <c r="B62" s="199"/>
      <c r="C62" s="98"/>
      <c r="D62" s="9" t="s">
        <v>32</v>
      </c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14"/>
      <c r="Q62" s="49"/>
      <c r="R62" s="128"/>
      <c r="S62" s="47"/>
      <c r="T62" s="133"/>
      <c r="U62" s="136"/>
    </row>
    <row r="63" spans="1:21" s="1" customFormat="1" ht="24" customHeight="1" x14ac:dyDescent="0.2">
      <c r="A63" s="163"/>
      <c r="B63" s="198" t="s">
        <v>132</v>
      </c>
      <c r="C63" s="97" t="s">
        <v>133</v>
      </c>
      <c r="D63" s="8" t="s">
        <v>31</v>
      </c>
      <c r="E63" s="7"/>
      <c r="F63" s="7"/>
      <c r="G63" s="7"/>
      <c r="H63" s="7"/>
      <c r="I63" s="7">
        <v>1</v>
      </c>
      <c r="J63" s="7"/>
      <c r="K63" s="7"/>
      <c r="L63" s="7"/>
      <c r="M63" s="7">
        <v>1</v>
      </c>
      <c r="N63" s="7"/>
      <c r="O63" s="7"/>
      <c r="P63" s="14"/>
      <c r="Q63" s="49">
        <f>IFERROR(IF(COUNT(E63:P63)&lt;1,0,IF(COUNT(E64:P64)&gt;=COUNT(E63:P63),1,(COUNT(E64:P64)/COUNT(E63:P63)))),0)</f>
        <v>0</v>
      </c>
      <c r="R63" s="128"/>
      <c r="S63" s="130" t="s">
        <v>135</v>
      </c>
      <c r="T63" s="132" t="s">
        <v>54</v>
      </c>
      <c r="U63" s="51" t="s">
        <v>134</v>
      </c>
    </row>
    <row r="64" spans="1:21" s="1" customFormat="1" ht="24" customHeight="1" thickBot="1" x14ac:dyDescent="0.25">
      <c r="A64" s="163"/>
      <c r="B64" s="199"/>
      <c r="C64" s="98"/>
      <c r="D64" s="9" t="s">
        <v>32</v>
      </c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14"/>
      <c r="Q64" s="49"/>
      <c r="R64" s="128"/>
      <c r="S64" s="131"/>
      <c r="T64" s="133"/>
      <c r="U64" s="136"/>
    </row>
    <row r="65" spans="1:21" s="1" customFormat="1" ht="38.25" customHeight="1" x14ac:dyDescent="0.2">
      <c r="A65" s="163"/>
      <c r="B65" s="198" t="s">
        <v>136</v>
      </c>
      <c r="C65" s="97" t="s">
        <v>138</v>
      </c>
      <c r="D65" s="8" t="s">
        <v>31</v>
      </c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14">
        <v>1</v>
      </c>
      <c r="Q65" s="49">
        <f>IFERROR(IF(COUNT(E65:P65)&lt;1,0,IF(COUNT(E66:P66)&gt;=COUNT(E65:P65),1,(COUNT(E66:P66)/COUNT(E65:P65)))),0)</f>
        <v>0</v>
      </c>
      <c r="R65" s="128"/>
      <c r="S65" s="46" t="s">
        <v>86</v>
      </c>
      <c r="T65" s="132" t="s">
        <v>139</v>
      </c>
      <c r="U65" s="134" t="s">
        <v>137</v>
      </c>
    </row>
    <row r="66" spans="1:21" s="1" customFormat="1" ht="41.25" customHeight="1" thickBot="1" x14ac:dyDescent="0.25">
      <c r="A66" s="164"/>
      <c r="B66" s="199"/>
      <c r="C66" s="100"/>
      <c r="D66" s="9" t="s">
        <v>32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5"/>
      <c r="Q66" s="144"/>
      <c r="R66" s="129"/>
      <c r="S66" s="141"/>
      <c r="T66" s="133"/>
      <c r="U66" s="143"/>
    </row>
    <row r="67" spans="1:21" s="1" customFormat="1" ht="33.75" customHeight="1" x14ac:dyDescent="0.2">
      <c r="A67" s="33" t="s">
        <v>22</v>
      </c>
      <c r="B67" s="200" t="s">
        <v>140</v>
      </c>
      <c r="C67" s="109" t="s">
        <v>142</v>
      </c>
      <c r="D67" s="8" t="s">
        <v>31</v>
      </c>
      <c r="E67" s="10">
        <v>1</v>
      </c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3"/>
      <c r="Q67" s="48">
        <f>IFERROR(IF(COUNT(E67:P67)&lt;1,0,IF(COUNT(E68:P68)&gt;=COUNT(E67:P67),1,(COUNT(E68:P68)/COUNT(E67:P67)))),0)</f>
        <v>1</v>
      </c>
      <c r="R67" s="127">
        <f>AVERAGE(Q67:Q70)</f>
        <v>0.54166666666666663</v>
      </c>
      <c r="S67" s="181" t="s">
        <v>81</v>
      </c>
      <c r="T67" s="138" t="s">
        <v>55</v>
      </c>
      <c r="U67" s="139" t="s">
        <v>141</v>
      </c>
    </row>
    <row r="68" spans="1:21" s="1" customFormat="1" ht="33.75" customHeight="1" thickBot="1" x14ac:dyDescent="0.25">
      <c r="A68" s="34"/>
      <c r="B68" s="201"/>
      <c r="C68" s="98"/>
      <c r="D68" s="9" t="s">
        <v>32</v>
      </c>
      <c r="E68" s="7">
        <v>1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14"/>
      <c r="Q68" s="49"/>
      <c r="R68" s="128"/>
      <c r="S68" s="182"/>
      <c r="T68" s="158"/>
      <c r="U68" s="180"/>
    </row>
    <row r="69" spans="1:21" s="1" customFormat="1" ht="33.75" customHeight="1" x14ac:dyDescent="0.2">
      <c r="A69" s="34"/>
      <c r="B69" s="201"/>
      <c r="C69" s="97" t="s">
        <v>143</v>
      </c>
      <c r="D69" s="8" t="s">
        <v>31</v>
      </c>
      <c r="E69" s="7">
        <v>1</v>
      </c>
      <c r="F69" s="7">
        <v>1</v>
      </c>
      <c r="G69" s="7">
        <v>1</v>
      </c>
      <c r="H69" s="7">
        <v>1</v>
      </c>
      <c r="I69" s="7">
        <v>1</v>
      </c>
      <c r="J69" s="7">
        <v>1</v>
      </c>
      <c r="K69" s="7">
        <v>1</v>
      </c>
      <c r="L69" s="7">
        <v>1</v>
      </c>
      <c r="M69" s="7">
        <v>1</v>
      </c>
      <c r="N69" s="7">
        <v>1</v>
      </c>
      <c r="O69" s="7">
        <v>1</v>
      </c>
      <c r="P69" s="14">
        <v>1</v>
      </c>
      <c r="Q69" s="49">
        <f>IFERROR(IF(COUNT(E69:P69)&lt;1,0,IF(COUNT(E70:P70)&gt;=COUNT(E69:P69),1,(COUNT(E70:P70)/COUNT(E69:P69)))),0)</f>
        <v>8.3333333333333329E-2</v>
      </c>
      <c r="R69" s="128"/>
      <c r="S69" s="182"/>
      <c r="T69" s="158"/>
      <c r="U69" s="180"/>
    </row>
    <row r="70" spans="1:21" s="1" customFormat="1" ht="33.75" customHeight="1" thickBot="1" x14ac:dyDescent="0.25">
      <c r="A70" s="35"/>
      <c r="B70" s="202"/>
      <c r="C70" s="189"/>
      <c r="D70" s="9" t="s">
        <v>32</v>
      </c>
      <c r="E70" s="12">
        <v>1</v>
      </c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6"/>
      <c r="Q70" s="175"/>
      <c r="R70" s="128"/>
      <c r="S70" s="131"/>
      <c r="T70" s="133"/>
      <c r="U70" s="136"/>
    </row>
    <row r="71" spans="1:21" s="1" customFormat="1" ht="24" customHeight="1" thickBot="1" x14ac:dyDescent="0.25">
      <c r="A71" s="190" t="s">
        <v>29</v>
      </c>
      <c r="B71" s="191"/>
      <c r="C71" s="191"/>
      <c r="D71" s="192"/>
      <c r="E71" s="17">
        <f t="shared" ref="E71:P71" si="0">SUMIF($D$15:$D$70,"P*",E15:E70)</f>
        <v>5</v>
      </c>
      <c r="F71" s="17">
        <f t="shared" si="0"/>
        <v>15</v>
      </c>
      <c r="G71" s="17">
        <f t="shared" si="0"/>
        <v>9</v>
      </c>
      <c r="H71" s="17">
        <f t="shared" si="0"/>
        <v>9</v>
      </c>
      <c r="I71" s="17">
        <f t="shared" si="0"/>
        <v>10</v>
      </c>
      <c r="J71" s="17">
        <f t="shared" si="0"/>
        <v>11</v>
      </c>
      <c r="K71" s="17">
        <f t="shared" si="0"/>
        <v>9</v>
      </c>
      <c r="L71" s="17">
        <f t="shared" si="0"/>
        <v>10</v>
      </c>
      <c r="M71" s="17">
        <f t="shared" si="0"/>
        <v>11</v>
      </c>
      <c r="N71" s="17">
        <f t="shared" si="0"/>
        <v>11</v>
      </c>
      <c r="O71" s="17">
        <f t="shared" si="0"/>
        <v>8</v>
      </c>
      <c r="P71" s="17">
        <f t="shared" si="0"/>
        <v>9</v>
      </c>
      <c r="Q71" s="176">
        <f>SUM(E71:P71)</f>
        <v>117</v>
      </c>
      <c r="R71" s="177"/>
      <c r="S71" s="160"/>
      <c r="T71" s="157"/>
      <c r="U71" s="157"/>
    </row>
    <row r="72" spans="1:21" s="1" customFormat="1" ht="24" customHeight="1" thickBot="1" x14ac:dyDescent="0.25">
      <c r="A72" s="193" t="s">
        <v>30</v>
      </c>
      <c r="B72" s="194"/>
      <c r="C72" s="194"/>
      <c r="D72" s="195"/>
      <c r="E72" s="18">
        <f t="shared" ref="E72:P72" si="1">SUMIF($D$15:$D$70,"E*",E15:E70)</f>
        <v>4</v>
      </c>
      <c r="F72" s="18">
        <f t="shared" si="1"/>
        <v>2</v>
      </c>
      <c r="G72" s="18">
        <f t="shared" si="1"/>
        <v>0</v>
      </c>
      <c r="H72" s="18">
        <f t="shared" si="1"/>
        <v>0</v>
      </c>
      <c r="I72" s="18">
        <f t="shared" si="1"/>
        <v>0</v>
      </c>
      <c r="J72" s="18">
        <f t="shared" si="1"/>
        <v>0</v>
      </c>
      <c r="K72" s="18">
        <f t="shared" si="1"/>
        <v>0</v>
      </c>
      <c r="L72" s="18">
        <f t="shared" si="1"/>
        <v>0</v>
      </c>
      <c r="M72" s="18">
        <f t="shared" si="1"/>
        <v>0</v>
      </c>
      <c r="N72" s="18">
        <f t="shared" si="1"/>
        <v>0</v>
      </c>
      <c r="O72" s="18">
        <f t="shared" si="1"/>
        <v>0</v>
      </c>
      <c r="P72" s="19">
        <f t="shared" si="1"/>
        <v>0</v>
      </c>
      <c r="Q72" s="178">
        <f>SUM(E72:P72)</f>
        <v>6</v>
      </c>
      <c r="R72" s="179"/>
      <c r="S72" s="46"/>
      <c r="T72" s="161"/>
      <c r="U72" s="161"/>
    </row>
    <row r="73" spans="1:21" s="1" customFormat="1" ht="20.25" customHeight="1" thickBot="1" x14ac:dyDescent="0.25">
      <c r="A73" s="183" t="s">
        <v>33</v>
      </c>
      <c r="B73" s="184"/>
      <c r="C73" s="184"/>
      <c r="D73" s="184"/>
      <c r="E73" s="184"/>
      <c r="F73" s="184"/>
      <c r="G73" s="184"/>
      <c r="H73" s="184"/>
      <c r="I73" s="184"/>
      <c r="J73" s="184"/>
      <c r="K73" s="184"/>
      <c r="L73" s="184"/>
      <c r="M73" s="184"/>
      <c r="N73" s="184"/>
      <c r="O73" s="184"/>
      <c r="P73" s="184"/>
      <c r="Q73" s="184"/>
      <c r="R73" s="184"/>
      <c r="S73" s="184"/>
      <c r="T73" s="184"/>
      <c r="U73" s="185"/>
    </row>
    <row r="74" spans="1:21" ht="31.5" customHeight="1" x14ac:dyDescent="0.2">
      <c r="A74" s="165" t="s">
        <v>14</v>
      </c>
      <c r="B74" s="166"/>
      <c r="C74" s="166"/>
      <c r="D74" s="167"/>
      <c r="E74" s="165" t="s">
        <v>15</v>
      </c>
      <c r="F74" s="166"/>
      <c r="G74" s="166"/>
      <c r="H74" s="166"/>
      <c r="I74" s="166"/>
      <c r="J74" s="166"/>
      <c r="K74" s="166"/>
      <c r="L74" s="166"/>
      <c r="M74" s="166"/>
      <c r="N74" s="166"/>
      <c r="O74" s="166"/>
      <c r="P74" s="166"/>
      <c r="Q74" s="166"/>
      <c r="R74" s="167"/>
      <c r="S74" s="171" t="s">
        <v>0</v>
      </c>
      <c r="T74" s="171"/>
      <c r="U74" s="171"/>
    </row>
    <row r="75" spans="1:21" ht="21" customHeight="1" x14ac:dyDescent="0.2">
      <c r="A75" s="101" t="s">
        <v>46</v>
      </c>
      <c r="B75" s="102"/>
      <c r="C75" s="102"/>
      <c r="D75" s="103"/>
      <c r="E75" s="168" t="s">
        <v>58</v>
      </c>
      <c r="F75" s="94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169"/>
      <c r="S75" s="32"/>
      <c r="T75" s="32"/>
      <c r="U75" s="32"/>
    </row>
    <row r="76" spans="1:21" ht="21" customHeight="1" x14ac:dyDescent="0.2">
      <c r="A76" s="186" t="s">
        <v>47</v>
      </c>
      <c r="B76" s="187"/>
      <c r="C76" s="187"/>
      <c r="D76" s="188"/>
      <c r="E76" s="168" t="s">
        <v>59</v>
      </c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169"/>
      <c r="S76" s="32"/>
      <c r="T76" s="32"/>
      <c r="U76" s="32"/>
    </row>
    <row r="77" spans="1:21" ht="21" customHeight="1" x14ac:dyDescent="0.2">
      <c r="A77" s="101" t="s">
        <v>48</v>
      </c>
      <c r="B77" s="102"/>
      <c r="C77" s="102"/>
      <c r="D77" s="103"/>
      <c r="E77" s="168" t="s">
        <v>56</v>
      </c>
      <c r="F77" s="94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169"/>
      <c r="S77" s="32" t="s">
        <v>57</v>
      </c>
      <c r="T77" s="32"/>
      <c r="U77" s="32"/>
    </row>
    <row r="78" spans="1:21" ht="21" customHeight="1" thickBot="1" x14ac:dyDescent="0.25">
      <c r="A78" s="104" t="s">
        <v>49</v>
      </c>
      <c r="B78" s="105"/>
      <c r="C78" s="105"/>
      <c r="D78" s="106"/>
      <c r="E78" s="172" t="s">
        <v>144</v>
      </c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4"/>
      <c r="S78" s="51"/>
      <c r="T78" s="51"/>
      <c r="U78" s="51"/>
    </row>
    <row r="79" spans="1:21" ht="36.6" customHeight="1" thickBot="1" x14ac:dyDescent="0.25">
      <c r="A79" s="52" t="s">
        <v>34</v>
      </c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4"/>
    </row>
    <row r="80" spans="1:21" ht="19.5" customHeight="1" thickBot="1" x14ac:dyDescent="0.25">
      <c r="A80" s="77" t="s">
        <v>52</v>
      </c>
      <c r="B80" s="78"/>
      <c r="C80" s="78"/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9"/>
      <c r="S80" s="55" t="s">
        <v>42</v>
      </c>
      <c r="T80" s="56"/>
      <c r="U80" s="57"/>
    </row>
    <row r="81" spans="1:21" ht="43.5" customHeight="1" x14ac:dyDescent="0.2">
      <c r="A81" s="30" t="s">
        <v>35</v>
      </c>
      <c r="B81" s="31"/>
      <c r="C81" s="50" t="s">
        <v>36</v>
      </c>
      <c r="D81" s="50"/>
      <c r="E81" s="20" t="s">
        <v>1</v>
      </c>
      <c r="F81" s="20" t="s">
        <v>2</v>
      </c>
      <c r="G81" s="20" t="s">
        <v>3</v>
      </c>
      <c r="H81" s="20" t="s">
        <v>4</v>
      </c>
      <c r="I81" s="20" t="s">
        <v>5</v>
      </c>
      <c r="J81" s="20" t="s">
        <v>6</v>
      </c>
      <c r="K81" s="20" t="s">
        <v>7</v>
      </c>
      <c r="L81" s="20" t="s">
        <v>8</v>
      </c>
      <c r="M81" s="20" t="s">
        <v>9</v>
      </c>
      <c r="N81" s="20" t="s">
        <v>10</v>
      </c>
      <c r="O81" s="20" t="s">
        <v>11</v>
      </c>
      <c r="P81" s="20" t="s">
        <v>12</v>
      </c>
      <c r="Q81" s="50" t="s">
        <v>13</v>
      </c>
      <c r="R81" s="76"/>
      <c r="S81" s="58"/>
      <c r="T81" s="59"/>
      <c r="U81" s="60"/>
    </row>
    <row r="82" spans="1:21" ht="33" customHeight="1" x14ac:dyDescent="0.2">
      <c r="A82" s="82" t="s">
        <v>37</v>
      </c>
      <c r="B82" s="81" t="s">
        <v>51</v>
      </c>
      <c r="C82" s="89" t="s">
        <v>44</v>
      </c>
      <c r="D82" s="90"/>
      <c r="E82" s="22">
        <f>E71</f>
        <v>5</v>
      </c>
      <c r="F82" s="22">
        <f t="shared" ref="F82:P82" si="2">F71</f>
        <v>15</v>
      </c>
      <c r="G82" s="22">
        <f t="shared" si="2"/>
        <v>9</v>
      </c>
      <c r="H82" s="22">
        <f t="shared" si="2"/>
        <v>9</v>
      </c>
      <c r="I82" s="22">
        <f t="shared" si="2"/>
        <v>10</v>
      </c>
      <c r="J82" s="22">
        <f t="shared" si="2"/>
        <v>11</v>
      </c>
      <c r="K82" s="22">
        <f t="shared" si="2"/>
        <v>9</v>
      </c>
      <c r="L82" s="22">
        <f t="shared" si="2"/>
        <v>10</v>
      </c>
      <c r="M82" s="22">
        <f t="shared" si="2"/>
        <v>11</v>
      </c>
      <c r="N82" s="22">
        <f t="shared" si="2"/>
        <v>11</v>
      </c>
      <c r="O82" s="22">
        <f t="shared" si="2"/>
        <v>8</v>
      </c>
      <c r="P82" s="22">
        <f t="shared" si="2"/>
        <v>9</v>
      </c>
      <c r="Q82" s="91">
        <f>SUM(E82:P82)</f>
        <v>117</v>
      </c>
      <c r="R82" s="92"/>
      <c r="S82" s="61"/>
      <c r="T82" s="62"/>
      <c r="U82" s="63"/>
    </row>
    <row r="83" spans="1:21" ht="27.6" customHeight="1" x14ac:dyDescent="0.2">
      <c r="A83" s="82"/>
      <c r="B83" s="32"/>
      <c r="C83" s="87" t="s">
        <v>38</v>
      </c>
      <c r="D83" s="88"/>
      <c r="E83" s="21">
        <f>E72</f>
        <v>4</v>
      </c>
      <c r="F83" s="21">
        <f t="shared" ref="F83:P83" si="3">F72</f>
        <v>2</v>
      </c>
      <c r="G83" s="21">
        <f t="shared" si="3"/>
        <v>0</v>
      </c>
      <c r="H83" s="21">
        <f t="shared" si="3"/>
        <v>0</v>
      </c>
      <c r="I83" s="21">
        <f t="shared" si="3"/>
        <v>0</v>
      </c>
      <c r="J83" s="21">
        <f t="shared" si="3"/>
        <v>0</v>
      </c>
      <c r="K83" s="21">
        <f t="shared" si="3"/>
        <v>0</v>
      </c>
      <c r="L83" s="21">
        <f t="shared" si="3"/>
        <v>0</v>
      </c>
      <c r="M83" s="21">
        <f t="shared" si="3"/>
        <v>0</v>
      </c>
      <c r="N83" s="21">
        <f t="shared" si="3"/>
        <v>0</v>
      </c>
      <c r="O83" s="21">
        <f t="shared" si="3"/>
        <v>0</v>
      </c>
      <c r="P83" s="21">
        <f t="shared" si="3"/>
        <v>0</v>
      </c>
      <c r="Q83" s="93">
        <f>SUM(E83:P83)</f>
        <v>6</v>
      </c>
      <c r="R83" s="94"/>
      <c r="S83" s="61"/>
      <c r="T83" s="62"/>
      <c r="U83" s="63"/>
    </row>
    <row r="84" spans="1:21" ht="23.25" customHeight="1" x14ac:dyDescent="0.2">
      <c r="A84" s="82"/>
      <c r="B84" s="32"/>
      <c r="C84" s="69" t="s">
        <v>39</v>
      </c>
      <c r="D84" s="80"/>
      <c r="E84" s="23">
        <f>IFERROR(IF(E82&lt;1,"",IF((E83/E82)&gt;1,1,(E83/E82))),0)</f>
        <v>0.8</v>
      </c>
      <c r="F84" s="23">
        <f t="shared" ref="F84:P84" si="4">IFERROR(IF(F82&lt;1,"",IF((F83/F82)&gt;1,1,(F83/F82))),0)</f>
        <v>0.13333333333333333</v>
      </c>
      <c r="G84" s="23">
        <f t="shared" si="4"/>
        <v>0</v>
      </c>
      <c r="H84" s="23">
        <f t="shared" si="4"/>
        <v>0</v>
      </c>
      <c r="I84" s="23">
        <f t="shared" si="4"/>
        <v>0</v>
      </c>
      <c r="J84" s="23">
        <f t="shared" si="4"/>
        <v>0</v>
      </c>
      <c r="K84" s="23">
        <f t="shared" si="4"/>
        <v>0</v>
      </c>
      <c r="L84" s="23">
        <f t="shared" si="4"/>
        <v>0</v>
      </c>
      <c r="M84" s="23">
        <f t="shared" si="4"/>
        <v>0</v>
      </c>
      <c r="N84" s="23">
        <f t="shared" si="4"/>
        <v>0</v>
      </c>
      <c r="O84" s="23">
        <f t="shared" si="4"/>
        <v>0</v>
      </c>
      <c r="P84" s="23">
        <f t="shared" si="4"/>
        <v>0</v>
      </c>
      <c r="Q84" s="83">
        <f>IFERROR(IF(Q82&lt;1,"",IF((Q83/Q82)&gt;1,1,(Q83/Q82))),0)</f>
        <v>5.128205128205128E-2</v>
      </c>
      <c r="R84" s="84"/>
      <c r="S84" s="61"/>
      <c r="T84" s="62"/>
      <c r="U84" s="63"/>
    </row>
    <row r="85" spans="1:21" ht="23.25" customHeight="1" x14ac:dyDescent="0.2">
      <c r="A85" s="82"/>
      <c r="B85" s="32"/>
      <c r="C85" s="68" t="s">
        <v>40</v>
      </c>
      <c r="D85" s="68"/>
      <c r="E85" s="23">
        <v>0.9</v>
      </c>
      <c r="F85" s="23">
        <v>0.9</v>
      </c>
      <c r="G85" s="23">
        <v>0.9</v>
      </c>
      <c r="H85" s="23">
        <v>0.9</v>
      </c>
      <c r="I85" s="23">
        <v>0.9</v>
      </c>
      <c r="J85" s="23">
        <v>0.9</v>
      </c>
      <c r="K85" s="23">
        <v>0.9</v>
      </c>
      <c r="L85" s="23">
        <v>0.9</v>
      </c>
      <c r="M85" s="23">
        <v>0.9</v>
      </c>
      <c r="N85" s="23">
        <v>0.9</v>
      </c>
      <c r="O85" s="23">
        <v>0.9</v>
      </c>
      <c r="P85" s="23">
        <v>0.9</v>
      </c>
      <c r="Q85" s="85">
        <v>0.9</v>
      </c>
      <c r="R85" s="86"/>
      <c r="S85" s="61"/>
      <c r="T85" s="62"/>
      <c r="U85" s="63"/>
    </row>
    <row r="86" spans="1:21" ht="16.5" customHeight="1" x14ac:dyDescent="0.2">
      <c r="A86" s="67" t="s">
        <v>41</v>
      </c>
      <c r="B86" s="68"/>
      <c r="C86" s="68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9"/>
      <c r="S86" s="61"/>
      <c r="T86" s="62"/>
      <c r="U86" s="63"/>
    </row>
    <row r="87" spans="1:21" x14ac:dyDescent="0.2">
      <c r="A87" s="70" t="s">
        <v>145</v>
      </c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2"/>
      <c r="S87" s="61"/>
      <c r="T87" s="62"/>
      <c r="U87" s="63"/>
    </row>
    <row r="88" spans="1:21" x14ac:dyDescent="0.2">
      <c r="A88" s="70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2"/>
      <c r="S88" s="61"/>
      <c r="T88" s="62"/>
      <c r="U88" s="63"/>
    </row>
    <row r="89" spans="1:21" x14ac:dyDescent="0.2">
      <c r="A89" s="70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2"/>
      <c r="S89" s="61"/>
      <c r="T89" s="62"/>
      <c r="U89" s="63"/>
    </row>
    <row r="90" spans="1:21" x14ac:dyDescent="0.2">
      <c r="A90" s="70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2"/>
      <c r="S90" s="61"/>
      <c r="T90" s="62"/>
      <c r="U90" s="63"/>
    </row>
    <row r="91" spans="1:21" x14ac:dyDescent="0.2">
      <c r="A91" s="70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2"/>
      <c r="S91" s="61"/>
      <c r="T91" s="62"/>
      <c r="U91" s="63"/>
    </row>
    <row r="92" spans="1:21" x14ac:dyDescent="0.2">
      <c r="A92" s="70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2"/>
      <c r="S92" s="61"/>
      <c r="T92" s="62"/>
      <c r="U92" s="63"/>
    </row>
    <row r="93" spans="1:21" ht="12.75" thickBot="1" x14ac:dyDescent="0.25">
      <c r="A93" s="73"/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5"/>
      <c r="S93" s="64"/>
      <c r="T93" s="65"/>
      <c r="U93" s="66"/>
    </row>
  </sheetData>
  <mergeCells count="243">
    <mergeCell ref="R61:R66"/>
    <mergeCell ref="R67:R70"/>
    <mergeCell ref="B47:B48"/>
    <mergeCell ref="B49:B50"/>
    <mergeCell ref="Q57:Q58"/>
    <mergeCell ref="B57:B58"/>
    <mergeCell ref="C57:C58"/>
    <mergeCell ref="B61:B62"/>
    <mergeCell ref="B63:B64"/>
    <mergeCell ref="B65:B66"/>
    <mergeCell ref="Q63:Q64"/>
    <mergeCell ref="B67:B70"/>
    <mergeCell ref="Q55:Q56"/>
    <mergeCell ref="Q59:Q60"/>
    <mergeCell ref="Q61:Q62"/>
    <mergeCell ref="Q65:Q66"/>
    <mergeCell ref="C65:C66"/>
    <mergeCell ref="C61:C62"/>
    <mergeCell ref="E76:R76"/>
    <mergeCell ref="E77:R77"/>
    <mergeCell ref="S74:U74"/>
    <mergeCell ref="S75:U75"/>
    <mergeCell ref="E78:R78"/>
    <mergeCell ref="Q67:Q68"/>
    <mergeCell ref="Q69:Q70"/>
    <mergeCell ref="Q71:R71"/>
    <mergeCell ref="Q72:R72"/>
    <mergeCell ref="U67:U70"/>
    <mergeCell ref="T67:T70"/>
    <mergeCell ref="S67:S70"/>
    <mergeCell ref="A73:U73"/>
    <mergeCell ref="A74:D74"/>
    <mergeCell ref="A75:D75"/>
    <mergeCell ref="A76:D76"/>
    <mergeCell ref="C69:C70"/>
    <mergeCell ref="A71:D71"/>
    <mergeCell ref="C67:C68"/>
    <mergeCell ref="A72:D72"/>
    <mergeCell ref="T57:T58"/>
    <mergeCell ref="U57:U58"/>
    <mergeCell ref="S71:U72"/>
    <mergeCell ref="A61:A66"/>
    <mergeCell ref="E74:R74"/>
    <mergeCell ref="E75:R75"/>
    <mergeCell ref="L12:L13"/>
    <mergeCell ref="M12:M13"/>
    <mergeCell ref="U21:U22"/>
    <mergeCell ref="U23:U24"/>
    <mergeCell ref="T19:T20"/>
    <mergeCell ref="T21:T22"/>
    <mergeCell ref="T23:T24"/>
    <mergeCell ref="U12:U14"/>
    <mergeCell ref="E12:E13"/>
    <mergeCell ref="F12:F13"/>
    <mergeCell ref="G12:G13"/>
    <mergeCell ref="H12:H13"/>
    <mergeCell ref="N12:N13"/>
    <mergeCell ref="O12:O13"/>
    <mergeCell ref="T12:T14"/>
    <mergeCell ref="Q15:Q16"/>
    <mergeCell ref="Q17:Q18"/>
    <mergeCell ref="P12:P13"/>
    <mergeCell ref="T43:T44"/>
    <mergeCell ref="C12:D14"/>
    <mergeCell ref="E14:P14"/>
    <mergeCell ref="Q12:R14"/>
    <mergeCell ref="S12:S14"/>
    <mergeCell ref="T15:T16"/>
    <mergeCell ref="U15:U16"/>
    <mergeCell ref="S17:S18"/>
    <mergeCell ref="T17:T18"/>
    <mergeCell ref="U17:U18"/>
    <mergeCell ref="S19:S20"/>
    <mergeCell ref="S23:S24"/>
    <mergeCell ref="S15:S16"/>
    <mergeCell ref="S21:S22"/>
    <mergeCell ref="U19:U20"/>
    <mergeCell ref="U25:U26"/>
    <mergeCell ref="U27:U28"/>
    <mergeCell ref="U29:U30"/>
    <mergeCell ref="T25:T26"/>
    <mergeCell ref="T27:T28"/>
    <mergeCell ref="T29:T30"/>
    <mergeCell ref="Q43:Q44"/>
    <mergeCell ref="Q45:Q46"/>
    <mergeCell ref="Q47:Q48"/>
    <mergeCell ref="T45:T46"/>
    <mergeCell ref="U45:U46"/>
    <mergeCell ref="S47:S48"/>
    <mergeCell ref="T47:T48"/>
    <mergeCell ref="U47:U48"/>
    <mergeCell ref="U43:U44"/>
    <mergeCell ref="S27:S28"/>
    <mergeCell ref="Q29:Q30"/>
    <mergeCell ref="Q31:Q32"/>
    <mergeCell ref="Q33:Q34"/>
    <mergeCell ref="Q35:Q36"/>
    <mergeCell ref="Q37:Q38"/>
    <mergeCell ref="R15:R38"/>
    <mergeCell ref="T41:T42"/>
    <mergeCell ref="U41:U42"/>
    <mergeCell ref="T59:T60"/>
    <mergeCell ref="T65:T66"/>
    <mergeCell ref="U65:U66"/>
    <mergeCell ref="T61:T62"/>
    <mergeCell ref="U61:U62"/>
    <mergeCell ref="S59:S60"/>
    <mergeCell ref="S61:S62"/>
    <mergeCell ref="S65:S66"/>
    <mergeCell ref="U59:U60"/>
    <mergeCell ref="S63:S64"/>
    <mergeCell ref="T63:T64"/>
    <mergeCell ref="U63:U64"/>
    <mergeCell ref="T55:T56"/>
    <mergeCell ref="U55:U56"/>
    <mergeCell ref="T53:T54"/>
    <mergeCell ref="U53:U54"/>
    <mergeCell ref="T51:T52"/>
    <mergeCell ref="U51:U52"/>
    <mergeCell ref="T49:T50"/>
    <mergeCell ref="U49:U50"/>
    <mergeCell ref="S29:S30"/>
    <mergeCell ref="S31:S32"/>
    <mergeCell ref="S39:S40"/>
    <mergeCell ref="T39:T40"/>
    <mergeCell ref="U39:U40"/>
    <mergeCell ref="T31:T32"/>
    <mergeCell ref="T33:T34"/>
    <mergeCell ref="T35:T36"/>
    <mergeCell ref="T37:T38"/>
    <mergeCell ref="S33:S34"/>
    <mergeCell ref="S35:S36"/>
    <mergeCell ref="S37:S38"/>
    <mergeCell ref="U31:U32"/>
    <mergeCell ref="U33:U34"/>
    <mergeCell ref="U35:U36"/>
    <mergeCell ref="U37:U38"/>
    <mergeCell ref="S57:S58"/>
    <mergeCell ref="C59:C60"/>
    <mergeCell ref="B55:B56"/>
    <mergeCell ref="C55:C56"/>
    <mergeCell ref="B59:B60"/>
    <mergeCell ref="R39:R60"/>
    <mergeCell ref="S41:S42"/>
    <mergeCell ref="S53:S54"/>
    <mergeCell ref="S55:S56"/>
    <mergeCell ref="S45:S46"/>
    <mergeCell ref="Q53:Q54"/>
    <mergeCell ref="S49:S50"/>
    <mergeCell ref="S51:S52"/>
    <mergeCell ref="Q49:Q50"/>
    <mergeCell ref="Q51:Q52"/>
    <mergeCell ref="S43:S44"/>
    <mergeCell ref="A8:U8"/>
    <mergeCell ref="A4:U4"/>
    <mergeCell ref="A3:U3"/>
    <mergeCell ref="Q19:Q20"/>
    <mergeCell ref="Q21:Q22"/>
    <mergeCell ref="Q23:Q24"/>
    <mergeCell ref="Q25:Q26"/>
    <mergeCell ref="A9:U9"/>
    <mergeCell ref="A10:U10"/>
    <mergeCell ref="A6:U6"/>
    <mergeCell ref="A7:U7"/>
    <mergeCell ref="B25:B26"/>
    <mergeCell ref="C25:C26"/>
    <mergeCell ref="B15:B16"/>
    <mergeCell ref="C15:C16"/>
    <mergeCell ref="B17:B18"/>
    <mergeCell ref="C17:C18"/>
    <mergeCell ref="B19:B20"/>
    <mergeCell ref="C19:C20"/>
    <mergeCell ref="A11:D11"/>
    <mergeCell ref="E11:U11"/>
    <mergeCell ref="I12:I13"/>
    <mergeCell ref="J12:J13"/>
    <mergeCell ref="K12:K13"/>
    <mergeCell ref="B21:B22"/>
    <mergeCell ref="C21:C22"/>
    <mergeCell ref="B23:B24"/>
    <mergeCell ref="C23:C24"/>
    <mergeCell ref="C27:C28"/>
    <mergeCell ref="B29:B30"/>
    <mergeCell ref="C29:C30"/>
    <mergeCell ref="B31:B32"/>
    <mergeCell ref="C31:C32"/>
    <mergeCell ref="B33:B34"/>
    <mergeCell ref="C33:C34"/>
    <mergeCell ref="B35:B36"/>
    <mergeCell ref="C35:C36"/>
    <mergeCell ref="B37:B38"/>
    <mergeCell ref="C37:C38"/>
    <mergeCell ref="B27:B28"/>
    <mergeCell ref="A77:D77"/>
    <mergeCell ref="A78:D78"/>
    <mergeCell ref="B39:B40"/>
    <mergeCell ref="C39:C40"/>
    <mergeCell ref="B41:B42"/>
    <mergeCell ref="C41:C42"/>
    <mergeCell ref="C51:C52"/>
    <mergeCell ref="B53:B54"/>
    <mergeCell ref="C53:C54"/>
    <mergeCell ref="B43:B44"/>
    <mergeCell ref="C43:C44"/>
    <mergeCell ref="B45:B46"/>
    <mergeCell ref="C45:C46"/>
    <mergeCell ref="C47:C48"/>
    <mergeCell ref="C49:C50"/>
    <mergeCell ref="B51:B52"/>
    <mergeCell ref="C63:C64"/>
    <mergeCell ref="C85:D85"/>
    <mergeCell ref="B82:B85"/>
    <mergeCell ref="A82:A85"/>
    <mergeCell ref="Q84:R84"/>
    <mergeCell ref="Q85:R85"/>
    <mergeCell ref="C83:D83"/>
    <mergeCell ref="C82:D82"/>
    <mergeCell ref="Q82:R82"/>
    <mergeCell ref="Q83:R83"/>
    <mergeCell ref="A1:U2"/>
    <mergeCell ref="A81:B81"/>
    <mergeCell ref="A5:U5"/>
    <mergeCell ref="A67:A70"/>
    <mergeCell ref="B12:B14"/>
    <mergeCell ref="A15:A38"/>
    <mergeCell ref="A12:A14"/>
    <mergeCell ref="A39:A60"/>
    <mergeCell ref="S25:S26"/>
    <mergeCell ref="Q39:Q40"/>
    <mergeCell ref="Q41:Q42"/>
    <mergeCell ref="Q27:Q28"/>
    <mergeCell ref="C81:D81"/>
    <mergeCell ref="S78:U78"/>
    <mergeCell ref="A79:U79"/>
    <mergeCell ref="S80:U80"/>
    <mergeCell ref="S76:U76"/>
    <mergeCell ref="S81:U93"/>
    <mergeCell ref="A86:R86"/>
    <mergeCell ref="A87:R93"/>
    <mergeCell ref="S77:U77"/>
    <mergeCell ref="Q81:R81"/>
    <mergeCell ref="A80:R80"/>
    <mergeCell ref="C84:D84"/>
  </mergeCells>
  <conditionalFormatting sqref="E15:P15 E57:P57">
    <cfRule type="cellIs" dxfId="60" priority="73" stopIfTrue="1" operator="between">
      <formula>1</formula>
      <formula>20</formula>
    </cfRule>
  </conditionalFormatting>
  <conditionalFormatting sqref="E17:P17">
    <cfRule type="cellIs" dxfId="59" priority="72" stopIfTrue="1" operator="between">
      <formula>1</formula>
      <formula>20</formula>
    </cfRule>
  </conditionalFormatting>
  <conditionalFormatting sqref="E19:P19">
    <cfRule type="cellIs" dxfId="58" priority="71" stopIfTrue="1" operator="between">
      <formula>1</formula>
      <formula>20</formula>
    </cfRule>
  </conditionalFormatting>
  <conditionalFormatting sqref="E21:P21">
    <cfRule type="cellIs" dxfId="57" priority="70" stopIfTrue="1" operator="between">
      <formula>1</formula>
      <formula>20</formula>
    </cfRule>
  </conditionalFormatting>
  <conditionalFormatting sqref="E23:P23">
    <cfRule type="cellIs" dxfId="56" priority="69" stopIfTrue="1" operator="between">
      <formula>1</formula>
      <formula>20</formula>
    </cfRule>
  </conditionalFormatting>
  <conditionalFormatting sqref="E25:P25">
    <cfRule type="cellIs" dxfId="55" priority="68" stopIfTrue="1" operator="between">
      <formula>1</formula>
      <formula>20</formula>
    </cfRule>
  </conditionalFormatting>
  <conditionalFormatting sqref="E27:P27">
    <cfRule type="cellIs" dxfId="54" priority="67" stopIfTrue="1" operator="between">
      <formula>1</formula>
      <formula>20</formula>
    </cfRule>
  </conditionalFormatting>
  <conditionalFormatting sqref="E29:P29">
    <cfRule type="cellIs" dxfId="53" priority="66" stopIfTrue="1" operator="between">
      <formula>1</formula>
      <formula>20</formula>
    </cfRule>
  </conditionalFormatting>
  <conditionalFormatting sqref="E31:P31">
    <cfRule type="cellIs" dxfId="52" priority="65" stopIfTrue="1" operator="between">
      <formula>1</formula>
      <formula>20</formula>
    </cfRule>
  </conditionalFormatting>
  <conditionalFormatting sqref="E33:P33">
    <cfRule type="cellIs" dxfId="51" priority="64" stopIfTrue="1" operator="between">
      <formula>1</formula>
      <formula>20</formula>
    </cfRule>
  </conditionalFormatting>
  <conditionalFormatting sqref="E35:P35">
    <cfRule type="cellIs" dxfId="50" priority="63" stopIfTrue="1" operator="between">
      <formula>1</formula>
      <formula>20</formula>
    </cfRule>
  </conditionalFormatting>
  <conditionalFormatting sqref="E37:P37">
    <cfRule type="cellIs" dxfId="49" priority="62" stopIfTrue="1" operator="between">
      <formula>1</formula>
      <formula>20</formula>
    </cfRule>
  </conditionalFormatting>
  <conditionalFormatting sqref="E39:P39">
    <cfRule type="cellIs" dxfId="48" priority="61" stopIfTrue="1" operator="between">
      <formula>1</formula>
      <formula>20</formula>
    </cfRule>
  </conditionalFormatting>
  <conditionalFormatting sqref="E41:P41">
    <cfRule type="cellIs" dxfId="47" priority="60" stopIfTrue="1" operator="between">
      <formula>1</formula>
      <formula>20</formula>
    </cfRule>
  </conditionalFormatting>
  <conditionalFormatting sqref="E43:P43">
    <cfRule type="cellIs" dxfId="46" priority="59" stopIfTrue="1" operator="between">
      <formula>1</formula>
      <formula>20</formula>
    </cfRule>
  </conditionalFormatting>
  <conditionalFormatting sqref="E45:P45">
    <cfRule type="cellIs" dxfId="45" priority="58" stopIfTrue="1" operator="between">
      <formula>1</formula>
      <formula>20</formula>
    </cfRule>
  </conditionalFormatting>
  <conditionalFormatting sqref="E47:P47">
    <cfRule type="cellIs" dxfId="44" priority="57" stopIfTrue="1" operator="between">
      <formula>1</formula>
      <formula>20</formula>
    </cfRule>
  </conditionalFormatting>
  <conditionalFormatting sqref="E49:P49">
    <cfRule type="cellIs" dxfId="43" priority="56" stopIfTrue="1" operator="between">
      <formula>1</formula>
      <formula>20</formula>
    </cfRule>
  </conditionalFormatting>
  <conditionalFormatting sqref="E51:P51">
    <cfRule type="cellIs" dxfId="42" priority="55" stopIfTrue="1" operator="between">
      <formula>1</formula>
      <formula>20</formula>
    </cfRule>
  </conditionalFormatting>
  <conditionalFormatting sqref="E53:P53">
    <cfRule type="cellIs" dxfId="41" priority="54" stopIfTrue="1" operator="between">
      <formula>1</formula>
      <formula>20</formula>
    </cfRule>
  </conditionalFormatting>
  <conditionalFormatting sqref="E55:P55">
    <cfRule type="cellIs" dxfId="40" priority="53" stopIfTrue="1" operator="between">
      <formula>1</formula>
      <formula>20</formula>
    </cfRule>
  </conditionalFormatting>
  <conditionalFormatting sqref="E59:P59">
    <cfRule type="cellIs" dxfId="39" priority="50" stopIfTrue="1" operator="between">
      <formula>1</formula>
      <formula>20</formula>
    </cfRule>
  </conditionalFormatting>
  <conditionalFormatting sqref="E61:P61">
    <cfRule type="cellIs" dxfId="38" priority="49" stopIfTrue="1" operator="between">
      <formula>1</formula>
      <formula>20</formula>
    </cfRule>
  </conditionalFormatting>
  <conditionalFormatting sqref="E65:P65">
    <cfRule type="cellIs" dxfId="37" priority="48" stopIfTrue="1" operator="between">
      <formula>1</formula>
      <formula>20</formula>
    </cfRule>
  </conditionalFormatting>
  <conditionalFormatting sqref="E69:P69">
    <cfRule type="cellIs" dxfId="36" priority="47" stopIfTrue="1" operator="between">
      <formula>1</formula>
      <formula>20</formula>
    </cfRule>
  </conditionalFormatting>
  <conditionalFormatting sqref="E67:P67">
    <cfRule type="cellIs" dxfId="35" priority="46" stopIfTrue="1" operator="between">
      <formula>1</formula>
      <formula>20</formula>
    </cfRule>
  </conditionalFormatting>
  <conditionalFormatting sqref="E16:P16">
    <cfRule type="cellIs" dxfId="34" priority="45" stopIfTrue="1" operator="between">
      <formula>1</formula>
      <formula>20</formula>
    </cfRule>
  </conditionalFormatting>
  <conditionalFormatting sqref="E18:P18">
    <cfRule type="cellIs" dxfId="33" priority="44" stopIfTrue="1" operator="between">
      <formula>1</formula>
      <formula>20</formula>
    </cfRule>
  </conditionalFormatting>
  <conditionalFormatting sqref="E20:P20">
    <cfRule type="cellIs" dxfId="32" priority="43" stopIfTrue="1" operator="between">
      <formula>1</formula>
      <formula>20</formula>
    </cfRule>
  </conditionalFormatting>
  <conditionalFormatting sqref="E22:P22">
    <cfRule type="cellIs" dxfId="31" priority="42" stopIfTrue="1" operator="between">
      <formula>1</formula>
      <formula>20</formula>
    </cfRule>
  </conditionalFormatting>
  <conditionalFormatting sqref="E24:P24">
    <cfRule type="cellIs" dxfId="30" priority="41" stopIfTrue="1" operator="between">
      <formula>1</formula>
      <formula>20</formula>
    </cfRule>
  </conditionalFormatting>
  <conditionalFormatting sqref="E26:P26">
    <cfRule type="cellIs" dxfId="29" priority="40" stopIfTrue="1" operator="between">
      <formula>1</formula>
      <formula>20</formula>
    </cfRule>
  </conditionalFormatting>
  <conditionalFormatting sqref="E28:P28">
    <cfRule type="cellIs" dxfId="28" priority="39" stopIfTrue="1" operator="between">
      <formula>1</formula>
      <formula>20</formula>
    </cfRule>
  </conditionalFormatting>
  <conditionalFormatting sqref="E30:P30">
    <cfRule type="cellIs" dxfId="27" priority="38" stopIfTrue="1" operator="between">
      <formula>1</formula>
      <formula>20</formula>
    </cfRule>
  </conditionalFormatting>
  <conditionalFormatting sqref="E32:P32">
    <cfRule type="cellIs" dxfId="26" priority="37" stopIfTrue="1" operator="between">
      <formula>1</formula>
      <formula>20</formula>
    </cfRule>
  </conditionalFormatting>
  <conditionalFormatting sqref="E34:P34">
    <cfRule type="cellIs" dxfId="25" priority="36" stopIfTrue="1" operator="between">
      <formula>1</formula>
      <formula>20</formula>
    </cfRule>
  </conditionalFormatting>
  <conditionalFormatting sqref="E36:P36">
    <cfRule type="cellIs" dxfId="24" priority="35" stopIfTrue="1" operator="between">
      <formula>1</formula>
      <formula>20</formula>
    </cfRule>
  </conditionalFormatting>
  <conditionalFormatting sqref="E38:P38">
    <cfRule type="cellIs" dxfId="23" priority="34" stopIfTrue="1" operator="between">
      <formula>1</formula>
      <formula>20</formula>
    </cfRule>
  </conditionalFormatting>
  <conditionalFormatting sqref="E40:P40">
    <cfRule type="cellIs" dxfId="22" priority="33" stopIfTrue="1" operator="between">
      <formula>1</formula>
      <formula>20</formula>
    </cfRule>
  </conditionalFormatting>
  <conditionalFormatting sqref="E42:P42">
    <cfRule type="cellIs" dxfId="21" priority="32" stopIfTrue="1" operator="between">
      <formula>1</formula>
      <formula>20</formula>
    </cfRule>
  </conditionalFormatting>
  <conditionalFormatting sqref="E44:P44">
    <cfRule type="cellIs" dxfId="20" priority="31" stopIfTrue="1" operator="between">
      <formula>1</formula>
      <formula>20</formula>
    </cfRule>
  </conditionalFormatting>
  <conditionalFormatting sqref="E46:P46">
    <cfRule type="cellIs" dxfId="19" priority="30" stopIfTrue="1" operator="between">
      <formula>1</formula>
      <formula>20</formula>
    </cfRule>
  </conditionalFormatting>
  <conditionalFormatting sqref="E48:P48">
    <cfRule type="cellIs" dxfId="18" priority="29" stopIfTrue="1" operator="between">
      <formula>1</formula>
      <formula>20</formula>
    </cfRule>
  </conditionalFormatting>
  <conditionalFormatting sqref="E50:P50">
    <cfRule type="cellIs" dxfId="17" priority="28" stopIfTrue="1" operator="between">
      <formula>1</formula>
      <formula>20</formula>
    </cfRule>
  </conditionalFormatting>
  <conditionalFormatting sqref="E52:P52">
    <cfRule type="cellIs" dxfId="16" priority="27" stopIfTrue="1" operator="between">
      <formula>1</formula>
      <formula>20</formula>
    </cfRule>
  </conditionalFormatting>
  <conditionalFormatting sqref="E54:P54">
    <cfRule type="cellIs" dxfId="15" priority="26" stopIfTrue="1" operator="between">
      <formula>1</formula>
      <formula>20</formula>
    </cfRule>
  </conditionalFormatting>
  <conditionalFormatting sqref="E56:P56">
    <cfRule type="cellIs" dxfId="14" priority="25" stopIfTrue="1" operator="between">
      <formula>1</formula>
      <formula>20</formula>
    </cfRule>
  </conditionalFormatting>
  <conditionalFormatting sqref="E58:P58">
    <cfRule type="cellIs" dxfId="13" priority="23" stopIfTrue="1" operator="between">
      <formula>1</formula>
      <formula>20</formula>
    </cfRule>
  </conditionalFormatting>
  <conditionalFormatting sqref="E60:P60">
    <cfRule type="cellIs" dxfId="12" priority="22" stopIfTrue="1" operator="between">
      <formula>1</formula>
      <formula>20</formula>
    </cfRule>
  </conditionalFormatting>
  <conditionalFormatting sqref="E62:P62">
    <cfRule type="cellIs" dxfId="11" priority="21" stopIfTrue="1" operator="between">
      <formula>1</formula>
      <formula>20</formula>
    </cfRule>
  </conditionalFormatting>
  <conditionalFormatting sqref="E66:P66">
    <cfRule type="cellIs" dxfId="10" priority="20" stopIfTrue="1" operator="between">
      <formula>1</formula>
      <formula>20</formula>
    </cfRule>
  </conditionalFormatting>
  <conditionalFormatting sqref="E68:P68">
    <cfRule type="cellIs" dxfId="9" priority="19" stopIfTrue="1" operator="between">
      <formula>1</formula>
      <formula>20</formula>
    </cfRule>
  </conditionalFormatting>
  <conditionalFormatting sqref="R15:R66">
    <cfRule type="cellIs" dxfId="8" priority="15" stopIfTrue="1" operator="greaterThan">
      <formula>0.7</formula>
    </cfRule>
    <cfRule type="cellIs" dxfId="7" priority="16" stopIfTrue="1" operator="between">
      <formula>0.69</formula>
      <formula>0.45</formula>
    </cfRule>
    <cfRule type="cellIs" dxfId="6" priority="17" stopIfTrue="1" operator="between">
      <formula>0</formula>
      <formula>0.44</formula>
    </cfRule>
  </conditionalFormatting>
  <conditionalFormatting sqref="R67:R70">
    <cfRule type="cellIs" dxfId="5" priority="6" stopIfTrue="1" operator="greaterThan">
      <formula>0.7</formula>
    </cfRule>
    <cfRule type="cellIs" dxfId="4" priority="7" stopIfTrue="1" operator="between">
      <formula>0.69</formula>
      <formula>0.45</formula>
    </cfRule>
    <cfRule type="cellIs" dxfId="3" priority="8" stopIfTrue="1" operator="between">
      <formula>0</formula>
      <formula>0.44</formula>
    </cfRule>
  </conditionalFormatting>
  <conditionalFormatting sqref="E70:P70">
    <cfRule type="cellIs" dxfId="2" priority="5" stopIfTrue="1" operator="between">
      <formula>1</formula>
      <formula>20</formula>
    </cfRule>
  </conditionalFormatting>
  <conditionalFormatting sqref="E63:P63">
    <cfRule type="cellIs" dxfId="1" priority="2" stopIfTrue="1" operator="between">
      <formula>1</formula>
      <formula>20</formula>
    </cfRule>
  </conditionalFormatting>
  <conditionalFormatting sqref="E64:P64">
    <cfRule type="cellIs" dxfId="0" priority="1" stopIfTrue="1" operator="between">
      <formula>1</formula>
      <formula>20</formula>
    </cfRule>
  </conditionalFormatting>
  <printOptions horizontalCentered="1"/>
  <pageMargins left="0.39370078740157483" right="0.39370078740157483" top="0.59055118110236227" bottom="0.59055118110236227" header="0" footer="0"/>
  <pageSetup scale="49" fitToHeight="0" orientation="landscape" horizontalDpi="300" verticalDpi="196" r:id="rId1"/>
  <headerFooter alignWithMargins="0">
    <oddFooter>&amp;R&amp;8&amp;P/&amp;N</oddFooter>
  </headerFooter>
  <rowBreaks count="2" manualBreakCount="2">
    <brk id="38" max="20" man="1"/>
    <brk id="72" max="20" man="1"/>
  </rowBreaks>
  <ignoredErrors>
    <ignoredError sqref="Q15:R15 Q17 Q19 Q21 Q23 Q25 Q27 Q29 Q31 Q33 Q35 Q37 Q39:R39 Q41 Q43 Q45 Q47 Q49 Q51 Q53 Q55 Q59 Q61:R61 Q65 Q67:R67 Q69 E71:Q71 E72:O72 P72:Q72" unlockedFormula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2021</vt:lpstr>
      <vt:lpstr>'2021'!Área_de_impresión</vt:lpstr>
      <vt:lpstr>'2021'!Títulos_a_imprimir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SSECAM CONSULTORES SAS;RICARDO ABSALON BERNAL</dc:creator>
  <cp:lastModifiedBy>Enlace Ambiental</cp:lastModifiedBy>
  <cp:lastPrinted>2021-02-01T19:59:01Z</cp:lastPrinted>
  <dcterms:created xsi:type="dcterms:W3CDTF">2008-10-02T15:12:04Z</dcterms:created>
  <dcterms:modified xsi:type="dcterms:W3CDTF">2021-02-04T16:28:33Z</dcterms:modified>
</cp:coreProperties>
</file>