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PROYECCIÓN" sheetId="2" r:id="rId1"/>
  </sheets>
  <definedNames>
    <definedName name="_xlnm._FilterDatabase" localSheetId="0" hidden="1">PROYECCIÓN!$A$1:$AM$87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87" i="2" l="1"/>
  <c r="AL87" i="2"/>
  <c r="AK87" i="2"/>
  <c r="AF87" i="2"/>
  <c r="AA87" i="2"/>
  <c r="Y87" i="2"/>
  <c r="X87" i="2"/>
  <c r="W87" i="2"/>
  <c r="V87" i="2"/>
  <c r="F87" i="2"/>
  <c r="AJ86" i="2"/>
  <c r="AE86" i="2"/>
  <c r="Z86" i="2"/>
  <c r="F86" i="2"/>
  <c r="G86" i="2" s="1"/>
  <c r="H86" i="2" s="1"/>
  <c r="I86" i="2" s="1"/>
  <c r="M86" i="2" s="1"/>
  <c r="O86" i="2" s="1"/>
  <c r="Z85" i="2"/>
  <c r="F85" i="2"/>
  <c r="G85" i="2" s="1"/>
  <c r="H85" i="2" s="1"/>
  <c r="I85" i="2" s="1"/>
  <c r="Z84" i="2"/>
  <c r="F84" i="2"/>
  <c r="G84" i="2" s="1"/>
  <c r="H84" i="2" s="1"/>
  <c r="Z83" i="2"/>
  <c r="F83" i="2"/>
  <c r="G83" i="2" s="1"/>
  <c r="H83" i="2" s="1"/>
  <c r="Z82" i="2"/>
  <c r="F82" i="2"/>
  <c r="G82" i="2" s="1"/>
  <c r="H82" i="2" s="1"/>
  <c r="AJ81" i="2"/>
  <c r="AE81" i="2"/>
  <c r="Z81" i="2"/>
  <c r="F81" i="2"/>
  <c r="G81" i="2" s="1"/>
  <c r="H81" i="2" s="1"/>
  <c r="I81" i="2" s="1"/>
  <c r="M81" i="2" s="1"/>
  <c r="O81" i="2" s="1"/>
  <c r="N81" i="2" s="1"/>
  <c r="Z80" i="2"/>
  <c r="G80" i="2"/>
  <c r="H80" i="2" s="1"/>
  <c r="F80" i="2"/>
  <c r="Z79" i="2"/>
  <c r="F79" i="2"/>
  <c r="G79" i="2" s="1"/>
  <c r="H79" i="2" s="1"/>
  <c r="Z78" i="2"/>
  <c r="F78" i="2"/>
  <c r="G78" i="2" s="1"/>
  <c r="H78" i="2" s="1"/>
  <c r="Z77" i="2"/>
  <c r="F77" i="2"/>
  <c r="G77" i="2" s="1"/>
  <c r="H77" i="2" s="1"/>
  <c r="Z76" i="2"/>
  <c r="F76" i="2"/>
  <c r="G76" i="2" s="1"/>
  <c r="H76" i="2" s="1"/>
  <c r="Z75" i="2"/>
  <c r="G75" i="2"/>
  <c r="H75" i="2" s="1"/>
  <c r="F75" i="2"/>
  <c r="Z74" i="2"/>
  <c r="G74" i="2"/>
  <c r="H74" i="2" s="1"/>
  <c r="F74" i="2"/>
  <c r="Z73" i="2"/>
  <c r="G73" i="2"/>
  <c r="H73" i="2" s="1"/>
  <c r="L73" i="2" s="1"/>
  <c r="F73" i="2"/>
  <c r="Z72" i="2"/>
  <c r="F72" i="2"/>
  <c r="G72" i="2" s="1"/>
  <c r="H72" i="2" s="1"/>
  <c r="Z71" i="2"/>
  <c r="F71" i="2"/>
  <c r="G71" i="2" s="1"/>
  <c r="H71" i="2" s="1"/>
  <c r="Z70" i="2"/>
  <c r="G70" i="2"/>
  <c r="H70" i="2" s="1"/>
  <c r="F70" i="2"/>
  <c r="AJ69" i="2"/>
  <c r="AE69" i="2"/>
  <c r="Z69" i="2"/>
  <c r="F69" i="2"/>
  <c r="G69" i="2" s="1"/>
  <c r="H69" i="2" s="1"/>
  <c r="I69" i="2" s="1"/>
  <c r="M69" i="2" s="1"/>
  <c r="O69" i="2" s="1"/>
  <c r="Z68" i="2"/>
  <c r="F68" i="2"/>
  <c r="G68" i="2" s="1"/>
  <c r="H68" i="2" s="1"/>
  <c r="Z67" i="2"/>
  <c r="F67" i="2"/>
  <c r="G67" i="2" s="1"/>
  <c r="H67" i="2" s="1"/>
  <c r="L67" i="2" s="1"/>
  <c r="Z66" i="2"/>
  <c r="F66" i="2"/>
  <c r="G66" i="2" s="1"/>
  <c r="H66" i="2" s="1"/>
  <c r="Z65" i="2"/>
  <c r="F65" i="2"/>
  <c r="G65" i="2" s="1"/>
  <c r="H65" i="2" s="1"/>
  <c r="I65" i="2" s="1"/>
  <c r="Z64" i="2"/>
  <c r="F64" i="2"/>
  <c r="G64" i="2" s="1"/>
  <c r="H64" i="2" s="1"/>
  <c r="AJ63" i="2"/>
  <c r="AE63" i="2"/>
  <c r="Z63" i="2"/>
  <c r="F63" i="2"/>
  <c r="G63" i="2" s="1"/>
  <c r="H63" i="2" s="1"/>
  <c r="I63" i="2" s="1"/>
  <c r="M63" i="2" s="1"/>
  <c r="O63" i="2" s="1"/>
  <c r="Z62" i="2"/>
  <c r="G62" i="2"/>
  <c r="H62" i="2" s="1"/>
  <c r="J62" i="2" s="1"/>
  <c r="F62" i="2"/>
  <c r="Z61" i="2"/>
  <c r="I61" i="2"/>
  <c r="M61" i="2" s="1"/>
  <c r="O61" i="2" s="1"/>
  <c r="G61" i="2"/>
  <c r="H61" i="2" s="1"/>
  <c r="L61" i="2" s="1"/>
  <c r="F61" i="2"/>
  <c r="Z60" i="2"/>
  <c r="G60" i="2"/>
  <c r="H60" i="2" s="1"/>
  <c r="K60" i="2" s="1"/>
  <c r="F60" i="2"/>
  <c r="Z59" i="2"/>
  <c r="G59" i="2"/>
  <c r="H59" i="2" s="1"/>
  <c r="L59" i="2" s="1"/>
  <c r="F59" i="2"/>
  <c r="Z58" i="2"/>
  <c r="F58" i="2"/>
  <c r="G58" i="2" s="1"/>
  <c r="H58" i="2" s="1"/>
  <c r="L58" i="2" s="1"/>
  <c r="Z57" i="2"/>
  <c r="F57" i="2"/>
  <c r="G57" i="2" s="1"/>
  <c r="H57" i="2" s="1"/>
  <c r="Z56" i="2"/>
  <c r="F56" i="2"/>
  <c r="G56" i="2" s="1"/>
  <c r="H56" i="2" s="1"/>
  <c r="J56" i="2" s="1"/>
  <c r="Z55" i="2"/>
  <c r="F55" i="2"/>
  <c r="G55" i="2" s="1"/>
  <c r="H55" i="2" s="1"/>
  <c r="Z54" i="2"/>
  <c r="G54" i="2"/>
  <c r="H54" i="2" s="1"/>
  <c r="K54" i="2" s="1"/>
  <c r="F54" i="2"/>
  <c r="Z53" i="2"/>
  <c r="I53" i="2"/>
  <c r="M53" i="2" s="1"/>
  <c r="O53" i="2" s="1"/>
  <c r="G53" i="2"/>
  <c r="H53" i="2" s="1"/>
  <c r="K53" i="2" s="1"/>
  <c r="F53" i="2"/>
  <c r="Z52" i="2"/>
  <c r="G52" i="2"/>
  <c r="H52" i="2" s="1"/>
  <c r="L52" i="2" s="1"/>
  <c r="F52" i="2"/>
  <c r="Z51" i="2"/>
  <c r="G51" i="2"/>
  <c r="H51" i="2" s="1"/>
  <c r="L51" i="2" s="1"/>
  <c r="F51" i="2"/>
  <c r="Z50" i="2"/>
  <c r="I50" i="2"/>
  <c r="G50" i="2"/>
  <c r="H50" i="2" s="1"/>
  <c r="J50" i="2" s="1"/>
  <c r="F50" i="2"/>
  <c r="AJ49" i="2"/>
  <c r="AE49" i="2"/>
  <c r="Z49" i="2"/>
  <c r="F49" i="2"/>
  <c r="G49" i="2" s="1"/>
  <c r="H49" i="2" s="1"/>
  <c r="I49" i="2" s="1"/>
  <c r="M49" i="2" s="1"/>
  <c r="O49" i="2" s="1"/>
  <c r="N49" i="2" s="1"/>
  <c r="AJ48" i="2"/>
  <c r="AE48" i="2"/>
  <c r="Z48" i="2"/>
  <c r="G48" i="2"/>
  <c r="H48" i="2" s="1"/>
  <c r="I48" i="2" s="1"/>
  <c r="M48" i="2" s="1"/>
  <c r="O48" i="2" s="1"/>
  <c r="F48" i="2"/>
  <c r="Z47" i="2"/>
  <c r="F47" i="2"/>
  <c r="G47" i="2" s="1"/>
  <c r="H47" i="2" s="1"/>
  <c r="Z46" i="2"/>
  <c r="G46" i="2"/>
  <c r="H46" i="2" s="1"/>
  <c r="F46" i="2"/>
  <c r="Z45" i="2"/>
  <c r="L45" i="2"/>
  <c r="I45" i="2"/>
  <c r="H45" i="2"/>
  <c r="Z44" i="2"/>
  <c r="J44" i="2"/>
  <c r="I44" i="2"/>
  <c r="F44" i="2"/>
  <c r="G44" i="2" s="1"/>
  <c r="H44" i="2" s="1"/>
  <c r="Z43" i="2"/>
  <c r="G43" i="2"/>
  <c r="H43" i="2" s="1"/>
  <c r="F43" i="2"/>
  <c r="Z42" i="2"/>
  <c r="I42" i="2"/>
  <c r="F42" i="2"/>
  <c r="G42" i="2" s="1"/>
  <c r="H42" i="2" s="1"/>
  <c r="L42" i="2" s="1"/>
  <c r="Z41" i="2"/>
  <c r="F41" i="2"/>
  <c r="G41" i="2" s="1"/>
  <c r="H41" i="2" s="1"/>
  <c r="Z40" i="2"/>
  <c r="F40" i="2"/>
  <c r="G40" i="2" s="1"/>
  <c r="H40" i="2" s="1"/>
  <c r="L40" i="2" s="1"/>
  <c r="AJ39" i="2"/>
  <c r="AE39" i="2"/>
  <c r="Z39" i="2"/>
  <c r="P39" i="2"/>
  <c r="H39" i="2"/>
  <c r="I39" i="2" s="1"/>
  <c r="M39" i="2" s="1"/>
  <c r="O39" i="2" s="1"/>
  <c r="N39" i="2" s="1"/>
  <c r="G39" i="2"/>
  <c r="F39" i="2"/>
  <c r="Z38" i="2"/>
  <c r="F38" i="2"/>
  <c r="G38" i="2" s="1"/>
  <c r="H38" i="2" s="1"/>
  <c r="Z37" i="2"/>
  <c r="G37" i="2"/>
  <c r="H37" i="2" s="1"/>
  <c r="F37" i="2"/>
  <c r="Z36" i="2"/>
  <c r="F36" i="2"/>
  <c r="G36" i="2" s="1"/>
  <c r="H36" i="2" s="1"/>
  <c r="Z35" i="2"/>
  <c r="F35" i="2"/>
  <c r="G35" i="2" s="1"/>
  <c r="H35" i="2" s="1"/>
  <c r="L35" i="2" s="1"/>
  <c r="Z34" i="2"/>
  <c r="G34" i="2"/>
  <c r="H34" i="2" s="1"/>
  <c r="F34" i="2"/>
  <c r="Z33" i="2"/>
  <c r="F33" i="2"/>
  <c r="G33" i="2" s="1"/>
  <c r="H33" i="2" s="1"/>
  <c r="K33" i="2" s="1"/>
  <c r="Z32" i="2"/>
  <c r="F32" i="2"/>
  <c r="G32" i="2" s="1"/>
  <c r="H32" i="2" s="1"/>
  <c r="Z31" i="2"/>
  <c r="F31" i="2"/>
  <c r="G31" i="2" s="1"/>
  <c r="H31" i="2" s="1"/>
  <c r="K31" i="2" s="1"/>
  <c r="Z30" i="2"/>
  <c r="F30" i="2"/>
  <c r="G30" i="2" s="1"/>
  <c r="H30" i="2" s="1"/>
  <c r="Z29" i="2"/>
  <c r="F29" i="2"/>
  <c r="G29" i="2" s="1"/>
  <c r="H29" i="2" s="1"/>
  <c r="J29" i="2" s="1"/>
  <c r="Z28" i="2"/>
  <c r="G28" i="2"/>
  <c r="H28" i="2" s="1"/>
  <c r="F28" i="2"/>
  <c r="Z27" i="2"/>
  <c r="F27" i="2"/>
  <c r="G27" i="2" s="1"/>
  <c r="H27" i="2" s="1"/>
  <c r="J27" i="2" s="1"/>
  <c r="Z26" i="2"/>
  <c r="G26" i="2"/>
  <c r="H26" i="2" s="1"/>
  <c r="F26" i="2"/>
  <c r="Z25" i="2"/>
  <c r="F25" i="2"/>
  <c r="G25" i="2" s="1"/>
  <c r="H25" i="2" s="1"/>
  <c r="L25" i="2" s="1"/>
  <c r="Z24" i="2"/>
  <c r="F24" i="2"/>
  <c r="G24" i="2" s="1"/>
  <c r="H24" i="2" s="1"/>
  <c r="Z23" i="2"/>
  <c r="F23" i="2"/>
  <c r="G23" i="2" s="1"/>
  <c r="H23" i="2" s="1"/>
  <c r="J23" i="2" s="1"/>
  <c r="Z22" i="2"/>
  <c r="F22" i="2"/>
  <c r="G22" i="2" s="1"/>
  <c r="H22" i="2" s="1"/>
  <c r="Z21" i="2"/>
  <c r="F21" i="2"/>
  <c r="G21" i="2" s="1"/>
  <c r="H21" i="2" s="1"/>
  <c r="J21" i="2" s="1"/>
  <c r="AJ20" i="2"/>
  <c r="AE20" i="2"/>
  <c r="Z20" i="2"/>
  <c r="F20" i="2"/>
  <c r="G20" i="2" s="1"/>
  <c r="H20" i="2" s="1"/>
  <c r="I20" i="2" s="1"/>
  <c r="M20" i="2" s="1"/>
  <c r="O20" i="2" s="1"/>
  <c r="Z19" i="2"/>
  <c r="F19" i="2"/>
  <c r="G19" i="2" s="1"/>
  <c r="H19" i="2" s="1"/>
  <c r="I19" i="2" s="1"/>
  <c r="Z18" i="2"/>
  <c r="F18" i="2"/>
  <c r="G18" i="2" s="1"/>
  <c r="H18" i="2" s="1"/>
  <c r="Z17" i="2"/>
  <c r="F17" i="2"/>
  <c r="G17" i="2" s="1"/>
  <c r="H17" i="2" s="1"/>
  <c r="I17" i="2" s="1"/>
  <c r="AJ16" i="2"/>
  <c r="AE16" i="2"/>
  <c r="Z16" i="2"/>
  <c r="F16" i="2"/>
  <c r="G16" i="2" s="1"/>
  <c r="H16" i="2" s="1"/>
  <c r="I16" i="2" s="1"/>
  <c r="M16" i="2" s="1"/>
  <c r="O16" i="2" s="1"/>
  <c r="Z15" i="2"/>
  <c r="G15" i="2"/>
  <c r="H15" i="2" s="1"/>
  <c r="F15" i="2"/>
  <c r="Z14" i="2"/>
  <c r="F14" i="2"/>
  <c r="G14" i="2" s="1"/>
  <c r="H14" i="2" s="1"/>
  <c r="J14" i="2" s="1"/>
  <c r="Z13" i="2"/>
  <c r="G13" i="2"/>
  <c r="H13" i="2" s="1"/>
  <c r="F13" i="2"/>
  <c r="Z12" i="2"/>
  <c r="F12" i="2"/>
  <c r="G12" i="2" s="1"/>
  <c r="H12" i="2" s="1"/>
  <c r="K12" i="2" s="1"/>
  <c r="Z11" i="2"/>
  <c r="G11" i="2"/>
  <c r="H11" i="2" s="1"/>
  <c r="F11" i="2"/>
  <c r="Z10" i="2"/>
  <c r="F10" i="2"/>
  <c r="G10" i="2" s="1"/>
  <c r="H10" i="2" s="1"/>
  <c r="L10" i="2" s="1"/>
  <c r="Z9" i="2"/>
  <c r="F9" i="2"/>
  <c r="G9" i="2" s="1"/>
  <c r="H9" i="2" s="1"/>
  <c r="Z8" i="2"/>
  <c r="F8" i="2"/>
  <c r="G8" i="2" s="1"/>
  <c r="H8" i="2" s="1"/>
  <c r="L8" i="2" s="1"/>
  <c r="Z7" i="2"/>
  <c r="G7" i="2"/>
  <c r="H7" i="2" s="1"/>
  <c r="F7" i="2"/>
  <c r="Z6" i="2"/>
  <c r="F6" i="2"/>
  <c r="G6" i="2" s="1"/>
  <c r="H6" i="2" s="1"/>
  <c r="L6" i="2" s="1"/>
  <c r="Z5" i="2"/>
  <c r="H5" i="2"/>
  <c r="G5" i="2"/>
  <c r="F5" i="2"/>
  <c r="Z4" i="2"/>
  <c r="L4" i="2"/>
  <c r="I4" i="2"/>
  <c r="F4" i="2"/>
  <c r="G4" i="2" s="1"/>
  <c r="H4" i="2" s="1"/>
  <c r="Z3" i="2"/>
  <c r="H3" i="2"/>
  <c r="G3" i="2"/>
  <c r="F3" i="2"/>
  <c r="Z2" i="2"/>
  <c r="F2" i="2"/>
  <c r="G2" i="2" s="1"/>
  <c r="L77" i="2" l="1"/>
  <c r="I77" i="2"/>
  <c r="L55" i="2"/>
  <c r="I55" i="2"/>
  <c r="M55" i="2" s="1"/>
  <c r="O55" i="2" s="1"/>
  <c r="AD55" i="2" s="1"/>
  <c r="AE55" i="2" s="1"/>
  <c r="K57" i="2"/>
  <c r="I57" i="2"/>
  <c r="M42" i="2"/>
  <c r="O42" i="2" s="1"/>
  <c r="I40" i="2"/>
  <c r="M40" i="2" s="1"/>
  <c r="O40" i="2" s="1"/>
  <c r="N40" i="2" s="1"/>
  <c r="P40" i="2" s="1"/>
  <c r="I51" i="2"/>
  <c r="M51" i="2" s="1"/>
  <c r="O51" i="2" s="1"/>
  <c r="I59" i="2"/>
  <c r="M59" i="2" s="1"/>
  <c r="O59" i="2" s="1"/>
  <c r="I73" i="2"/>
  <c r="M73" i="2" s="1"/>
  <c r="O73" i="2" s="1"/>
  <c r="M50" i="2"/>
  <c r="O50" i="2" s="1"/>
  <c r="AB50" i="2" s="1"/>
  <c r="AE50" i="2" s="1"/>
  <c r="M4" i="2"/>
  <c r="O4" i="2" s="1"/>
  <c r="I35" i="2"/>
  <c r="M35" i="2" s="1"/>
  <c r="O35" i="2" s="1"/>
  <c r="J65" i="2"/>
  <c r="M44" i="2"/>
  <c r="O44" i="2" s="1"/>
  <c r="N44" i="2" s="1"/>
  <c r="M45" i="2"/>
  <c r="O45" i="2" s="1"/>
  <c r="G87" i="2"/>
  <c r="H87" i="2" s="1"/>
  <c r="I87" i="2" s="1"/>
  <c r="H2" i="2"/>
  <c r="N4" i="2"/>
  <c r="AD4" i="2"/>
  <c r="AE4" i="2" s="1"/>
  <c r="P4" i="2"/>
  <c r="N16" i="2"/>
  <c r="P16" i="2" s="1"/>
  <c r="N20" i="2"/>
  <c r="P20" i="2" s="1"/>
  <c r="I18" i="2"/>
  <c r="J18" i="2"/>
  <c r="L9" i="2"/>
  <c r="I9" i="2"/>
  <c r="M9" i="2" s="1"/>
  <c r="O9" i="2" s="1"/>
  <c r="L24" i="2"/>
  <c r="I24" i="2"/>
  <c r="M24" i="2" s="1"/>
  <c r="O24" i="2" s="1"/>
  <c r="K30" i="2"/>
  <c r="I30" i="2"/>
  <c r="L5" i="2"/>
  <c r="I5" i="2"/>
  <c r="M5" i="2" s="1"/>
  <c r="O5" i="2" s="1"/>
  <c r="N42" i="2"/>
  <c r="AD42" i="2"/>
  <c r="AE42" i="2" s="1"/>
  <c r="P42" i="2"/>
  <c r="L43" i="2"/>
  <c r="I43" i="2"/>
  <c r="K13" i="2"/>
  <c r="I13" i="2"/>
  <c r="K22" i="2"/>
  <c r="I22" i="2"/>
  <c r="K26" i="2"/>
  <c r="I26" i="2"/>
  <c r="K34" i="2"/>
  <c r="I34" i="2"/>
  <c r="L3" i="2"/>
  <c r="I3" i="2"/>
  <c r="Z87" i="2"/>
  <c r="I6" i="2"/>
  <c r="M6" i="2" s="1"/>
  <c r="O6" i="2" s="1"/>
  <c r="I8" i="2"/>
  <c r="M8" i="2" s="1"/>
  <c r="O8" i="2" s="1"/>
  <c r="I10" i="2"/>
  <c r="M10" i="2" s="1"/>
  <c r="O10" i="2" s="1"/>
  <c r="I12" i="2"/>
  <c r="M12" i="2" s="1"/>
  <c r="O12" i="2" s="1"/>
  <c r="I14" i="2"/>
  <c r="M14" i="2" s="1"/>
  <c r="O14" i="2" s="1"/>
  <c r="I21" i="2"/>
  <c r="M21" i="2" s="1"/>
  <c r="O21" i="2" s="1"/>
  <c r="I23" i="2"/>
  <c r="M23" i="2" s="1"/>
  <c r="O23" i="2" s="1"/>
  <c r="I25" i="2"/>
  <c r="M25" i="2" s="1"/>
  <c r="O25" i="2" s="1"/>
  <c r="I27" i="2"/>
  <c r="M27" i="2" s="1"/>
  <c r="O27" i="2" s="1"/>
  <c r="I29" i="2"/>
  <c r="M29" i="2" s="1"/>
  <c r="O29" i="2" s="1"/>
  <c r="I31" i="2"/>
  <c r="M31" i="2" s="1"/>
  <c r="O31" i="2" s="1"/>
  <c r="I33" i="2"/>
  <c r="M33" i="2" s="1"/>
  <c r="O33" i="2" s="1"/>
  <c r="L36" i="2"/>
  <c r="I36" i="2"/>
  <c r="M36" i="2" s="1"/>
  <c r="O36" i="2" s="1"/>
  <c r="Q39" i="2"/>
  <c r="U39" i="2" s="1"/>
  <c r="AN39" i="2"/>
  <c r="AO39" i="2"/>
  <c r="N45" i="2"/>
  <c r="AD45" i="2"/>
  <c r="AE45" i="2" s="1"/>
  <c r="N61" i="2"/>
  <c r="P61" i="2" s="1"/>
  <c r="AD61" i="2"/>
  <c r="AE61" i="2" s="1"/>
  <c r="K7" i="2"/>
  <c r="I7" i="2"/>
  <c r="L11" i="2"/>
  <c r="I11" i="2"/>
  <c r="K15" i="2"/>
  <c r="I15" i="2"/>
  <c r="K28" i="2"/>
  <c r="I28" i="2"/>
  <c r="L32" i="2"/>
  <c r="I32" i="2"/>
  <c r="AD35" i="2"/>
  <c r="AE35" i="2" s="1"/>
  <c r="N35" i="2"/>
  <c r="I47" i="2"/>
  <c r="M47" i="2" s="1"/>
  <c r="O47" i="2" s="1"/>
  <c r="K47" i="2"/>
  <c r="N48" i="2"/>
  <c r="N50" i="2"/>
  <c r="P50" i="2" s="1"/>
  <c r="I83" i="2"/>
  <c r="K83" i="2"/>
  <c r="N86" i="2"/>
  <c r="P86" i="2" s="1"/>
  <c r="J17" i="2"/>
  <c r="M17" i="2" s="1"/>
  <c r="O17" i="2" s="1"/>
  <c r="J19" i="2"/>
  <c r="L37" i="2"/>
  <c r="I37" i="2"/>
  <c r="J38" i="2"/>
  <c r="I38" i="2"/>
  <c r="J41" i="2"/>
  <c r="I41" i="2"/>
  <c r="L46" i="2"/>
  <c r="I46" i="2"/>
  <c r="M46" i="2" s="1"/>
  <c r="O46" i="2" s="1"/>
  <c r="N53" i="2"/>
  <c r="AC53" i="2"/>
  <c r="AE53" i="2" s="1"/>
  <c r="I66" i="2"/>
  <c r="K66" i="2"/>
  <c r="J79" i="2"/>
  <c r="I79" i="2"/>
  <c r="P49" i="2"/>
  <c r="N51" i="2"/>
  <c r="AD51" i="2"/>
  <c r="AE51" i="2" s="1"/>
  <c r="N59" i="2"/>
  <c r="P59" i="2" s="1"/>
  <c r="AD59" i="2"/>
  <c r="AE59" i="2" s="1"/>
  <c r="I68" i="2"/>
  <c r="J68" i="2"/>
  <c r="AN49" i="2"/>
  <c r="AO49" i="2"/>
  <c r="Q49" i="2"/>
  <c r="U49" i="2" s="1"/>
  <c r="N55" i="2"/>
  <c r="N63" i="2"/>
  <c r="P63" i="2" s="1"/>
  <c r="I64" i="2"/>
  <c r="J64" i="2"/>
  <c r="M65" i="2"/>
  <c r="O65" i="2" s="1"/>
  <c r="I52" i="2"/>
  <c r="M52" i="2" s="1"/>
  <c r="O52" i="2" s="1"/>
  <c r="I54" i="2"/>
  <c r="M54" i="2" s="1"/>
  <c r="O54" i="2" s="1"/>
  <c r="I56" i="2"/>
  <c r="M56" i="2" s="1"/>
  <c r="O56" i="2" s="1"/>
  <c r="I58" i="2"/>
  <c r="M58" i="2" s="1"/>
  <c r="O58" i="2" s="1"/>
  <c r="I60" i="2"/>
  <c r="M60" i="2" s="1"/>
  <c r="O60" i="2" s="1"/>
  <c r="I62" i="2"/>
  <c r="M62" i="2" s="1"/>
  <c r="O62" i="2" s="1"/>
  <c r="K71" i="2"/>
  <c r="I71" i="2"/>
  <c r="M71" i="2" s="1"/>
  <c r="O71" i="2" s="1"/>
  <c r="K76" i="2"/>
  <c r="I76" i="2"/>
  <c r="P81" i="2"/>
  <c r="L82" i="2"/>
  <c r="I82" i="2"/>
  <c r="L84" i="2"/>
  <c r="I84" i="2"/>
  <c r="M84" i="2" s="1"/>
  <c r="O84" i="2" s="1"/>
  <c r="M85" i="2"/>
  <c r="O85" i="2" s="1"/>
  <c r="I67" i="2"/>
  <c r="M67" i="2" s="1"/>
  <c r="O67" i="2" s="1"/>
  <c r="N69" i="2"/>
  <c r="P69" i="2"/>
  <c r="K72" i="2"/>
  <c r="I72" i="2"/>
  <c r="AD73" i="2"/>
  <c r="AE73" i="2" s="1"/>
  <c r="N73" i="2"/>
  <c r="L75" i="2"/>
  <c r="I75" i="2"/>
  <c r="L80" i="2"/>
  <c r="I80" i="2"/>
  <c r="M80" i="2" s="1"/>
  <c r="O80" i="2" s="1"/>
  <c r="Q81" i="2"/>
  <c r="U81" i="2" s="1"/>
  <c r="AO81" i="2"/>
  <c r="AN81" i="2"/>
  <c r="K74" i="2"/>
  <c r="I74" i="2"/>
  <c r="K70" i="2"/>
  <c r="I70" i="2"/>
  <c r="M70" i="2" s="1"/>
  <c r="O70" i="2" s="1"/>
  <c r="L78" i="2"/>
  <c r="I78" i="2"/>
  <c r="K85" i="2"/>
  <c r="M68" i="2" l="1"/>
  <c r="O68" i="2" s="1"/>
  <c r="AD40" i="2"/>
  <c r="AE40" i="2" s="1"/>
  <c r="AB44" i="2"/>
  <c r="AE44" i="2" s="1"/>
  <c r="M3" i="2"/>
  <c r="O3" i="2" s="1"/>
  <c r="N3" i="2" s="1"/>
  <c r="M26" i="2"/>
  <c r="O26" i="2" s="1"/>
  <c r="M13" i="2"/>
  <c r="O13" i="2" s="1"/>
  <c r="M18" i="2"/>
  <c r="O18" i="2" s="1"/>
  <c r="M57" i="2"/>
  <c r="O57" i="2" s="1"/>
  <c r="M77" i="2"/>
  <c r="O77" i="2" s="1"/>
  <c r="P55" i="2"/>
  <c r="M38" i="2"/>
  <c r="O38" i="2" s="1"/>
  <c r="J87" i="2"/>
  <c r="M32" i="2"/>
  <c r="O32" i="2" s="1"/>
  <c r="M15" i="2"/>
  <c r="O15" i="2" s="1"/>
  <c r="M7" i="2"/>
  <c r="O7" i="2" s="1"/>
  <c r="N7" i="2" s="1"/>
  <c r="P7" i="2" s="1"/>
  <c r="N17" i="2"/>
  <c r="P17" i="2" s="1"/>
  <c r="AB17" i="2"/>
  <c r="AE17" i="2" s="1"/>
  <c r="AN73" i="2"/>
  <c r="AI73" i="2"/>
  <c r="AJ73" i="2" s="1"/>
  <c r="AO73" i="2"/>
  <c r="T73" i="2"/>
  <c r="U73" i="2" s="1"/>
  <c r="N85" i="2"/>
  <c r="AC85" i="2"/>
  <c r="AE85" i="2" s="1"/>
  <c r="AC71" i="2"/>
  <c r="AE71" i="2" s="1"/>
  <c r="N71" i="2"/>
  <c r="P71" i="2" s="1"/>
  <c r="AH53" i="2"/>
  <c r="AJ53" i="2" s="1"/>
  <c r="AN53" i="2"/>
  <c r="AO53" i="2"/>
  <c r="S53" i="2"/>
  <c r="U53" i="2" s="1"/>
  <c r="N38" i="2"/>
  <c r="P38" i="2" s="1"/>
  <c r="AB38" i="2"/>
  <c r="AE38" i="2" s="1"/>
  <c r="N32" i="2"/>
  <c r="P32" i="2" s="1"/>
  <c r="AD32" i="2"/>
  <c r="AE32" i="2" s="1"/>
  <c r="AC7" i="2"/>
  <c r="AC31" i="2"/>
  <c r="AE31" i="2" s="1"/>
  <c r="P31" i="2"/>
  <c r="N31" i="2"/>
  <c r="AD10" i="2"/>
  <c r="AE10" i="2" s="1"/>
  <c r="N10" i="2"/>
  <c r="P10" i="2" s="1"/>
  <c r="N26" i="2"/>
  <c r="AC26" i="2"/>
  <c r="AE26" i="2" s="1"/>
  <c r="P26" i="2"/>
  <c r="M19" i="2"/>
  <c r="O19" i="2" s="1"/>
  <c r="AD84" i="2"/>
  <c r="AE84" i="2" s="1"/>
  <c r="N84" i="2"/>
  <c r="AB56" i="2"/>
  <c r="AE56" i="2" s="1"/>
  <c r="N56" i="2"/>
  <c r="M64" i="2"/>
  <c r="O64" i="2" s="1"/>
  <c r="AI51" i="2"/>
  <c r="AJ51" i="2" s="1"/>
  <c r="AN51" i="2"/>
  <c r="AO51" i="2"/>
  <c r="T51" i="2"/>
  <c r="U51" i="2" s="1"/>
  <c r="AD46" i="2"/>
  <c r="AE46" i="2" s="1"/>
  <c r="N46" i="2"/>
  <c r="AO48" i="2"/>
  <c r="Q48" i="2"/>
  <c r="U48" i="2" s="1"/>
  <c r="AN48" i="2"/>
  <c r="AN35" i="2"/>
  <c r="AI35" i="2"/>
  <c r="AJ35" i="2" s="1"/>
  <c r="T35" i="2"/>
  <c r="U35" i="2" s="1"/>
  <c r="AO35" i="2"/>
  <c r="AG44" i="2"/>
  <c r="AJ44" i="2" s="1"/>
  <c r="AO44" i="2"/>
  <c r="R44" i="2"/>
  <c r="U44" i="2" s="1"/>
  <c r="AN44" i="2"/>
  <c r="N36" i="2"/>
  <c r="P36" i="2" s="1"/>
  <c r="AD36" i="2"/>
  <c r="AE36" i="2" s="1"/>
  <c r="AB29" i="2"/>
  <c r="AE29" i="2" s="1"/>
  <c r="N29" i="2"/>
  <c r="AB21" i="2"/>
  <c r="AE21" i="2" s="1"/>
  <c r="N21" i="2"/>
  <c r="AD8" i="2"/>
  <c r="AE8" i="2" s="1"/>
  <c r="N8" i="2"/>
  <c r="P8" i="2" s="1"/>
  <c r="N13" i="2"/>
  <c r="AC13" i="2"/>
  <c r="AE13" i="2" s="1"/>
  <c r="P13" i="2"/>
  <c r="AD5" i="2"/>
  <c r="AE5" i="2" s="1"/>
  <c r="N5" i="2"/>
  <c r="N24" i="2"/>
  <c r="AD24" i="2"/>
  <c r="AE24" i="2" s="1"/>
  <c r="M75" i="2"/>
  <c r="O75" i="2" s="1"/>
  <c r="AN69" i="2"/>
  <c r="AO69" i="2"/>
  <c r="Q69" i="2"/>
  <c r="U69" i="2" s="1"/>
  <c r="M76" i="2"/>
  <c r="O76" i="2" s="1"/>
  <c r="AB62" i="2"/>
  <c r="AE62" i="2" s="1"/>
  <c r="N62" i="2"/>
  <c r="AC54" i="2"/>
  <c r="AE54" i="2" s="1"/>
  <c r="P54" i="2"/>
  <c r="N54" i="2"/>
  <c r="AI55" i="2"/>
  <c r="AJ55" i="2" s="1"/>
  <c r="AN55" i="2"/>
  <c r="AO55" i="2"/>
  <c r="T55" i="2"/>
  <c r="U55" i="2" s="1"/>
  <c r="AI59" i="2"/>
  <c r="AJ59" i="2" s="1"/>
  <c r="AN59" i="2"/>
  <c r="AO59" i="2"/>
  <c r="T59" i="2"/>
  <c r="U59" i="2" s="1"/>
  <c r="M79" i="2"/>
  <c r="O79" i="2" s="1"/>
  <c r="P53" i="2"/>
  <c r="M37" i="2"/>
  <c r="O37" i="2" s="1"/>
  <c r="P48" i="2"/>
  <c r="P35" i="2"/>
  <c r="M28" i="2"/>
  <c r="O28" i="2" s="1"/>
  <c r="M11" i="2"/>
  <c r="O11" i="2" s="1"/>
  <c r="AI45" i="2"/>
  <c r="AJ45" i="2" s="1"/>
  <c r="AO45" i="2"/>
  <c r="T45" i="2"/>
  <c r="U45" i="2" s="1"/>
  <c r="P45" i="2"/>
  <c r="AN45" i="2"/>
  <c r="AB27" i="2"/>
  <c r="AE27" i="2" s="1"/>
  <c r="P27" i="2"/>
  <c r="N27" i="2"/>
  <c r="AB14" i="2"/>
  <c r="N14" i="2"/>
  <c r="P14" i="2" s="1"/>
  <c r="AD6" i="2"/>
  <c r="AE6" i="2" s="1"/>
  <c r="N6" i="2"/>
  <c r="M34" i="2"/>
  <c r="O34" i="2" s="1"/>
  <c r="M22" i="2"/>
  <c r="O22" i="2" s="1"/>
  <c r="AI4" i="2"/>
  <c r="AJ4" i="2" s="1"/>
  <c r="AO4" i="2"/>
  <c r="T4" i="2"/>
  <c r="U4" i="2" s="1"/>
  <c r="AN4" i="2"/>
  <c r="N80" i="2"/>
  <c r="P80" i="2" s="1"/>
  <c r="AD80" i="2"/>
  <c r="AE80" i="2" s="1"/>
  <c r="AD58" i="2"/>
  <c r="AE58" i="2" s="1"/>
  <c r="N58" i="2"/>
  <c r="AC47" i="2"/>
  <c r="AE47" i="2" s="1"/>
  <c r="N47" i="2"/>
  <c r="P47" i="2"/>
  <c r="N15" i="2"/>
  <c r="AC15" i="2"/>
  <c r="AE15" i="2" s="1"/>
  <c r="AI61" i="2"/>
  <c r="AJ61" i="2" s="1"/>
  <c r="AN61" i="2"/>
  <c r="AO61" i="2"/>
  <c r="T61" i="2"/>
  <c r="U61" i="2" s="1"/>
  <c r="AB23" i="2"/>
  <c r="AE23" i="2" s="1"/>
  <c r="N23" i="2"/>
  <c r="P23" i="2" s="1"/>
  <c r="AD3" i="2"/>
  <c r="AE3" i="2" s="1"/>
  <c r="N9" i="2"/>
  <c r="AD9" i="2"/>
  <c r="AE9" i="2" s="1"/>
  <c r="N70" i="2"/>
  <c r="AC70" i="2"/>
  <c r="AE70" i="2" s="1"/>
  <c r="P73" i="2"/>
  <c r="M66" i="2"/>
  <c r="O66" i="2" s="1"/>
  <c r="M83" i="2"/>
  <c r="O83" i="2" s="1"/>
  <c r="K87" i="2"/>
  <c r="M78" i="2"/>
  <c r="O78" i="2" s="1"/>
  <c r="M74" i="2"/>
  <c r="O74" i="2" s="1"/>
  <c r="M72" i="2"/>
  <c r="O72" i="2" s="1"/>
  <c r="AD67" i="2"/>
  <c r="AE67" i="2" s="1"/>
  <c r="N67" i="2"/>
  <c r="M82" i="2"/>
  <c r="O82" i="2" s="1"/>
  <c r="AC60" i="2"/>
  <c r="AE60" i="2" s="1"/>
  <c r="N60" i="2"/>
  <c r="AD52" i="2"/>
  <c r="AE52" i="2" s="1"/>
  <c r="N52" i="2"/>
  <c r="AB65" i="2"/>
  <c r="AE65" i="2" s="1"/>
  <c r="N65" i="2"/>
  <c r="P65" i="2"/>
  <c r="AO63" i="2"/>
  <c r="Q63" i="2"/>
  <c r="U63" i="2" s="1"/>
  <c r="AN63" i="2"/>
  <c r="AB68" i="2"/>
  <c r="AE68" i="2" s="1"/>
  <c r="N68" i="2"/>
  <c r="P51" i="2"/>
  <c r="M41" i="2"/>
  <c r="O41" i="2" s="1"/>
  <c r="AI40" i="2"/>
  <c r="AJ40" i="2" s="1"/>
  <c r="AO40" i="2"/>
  <c r="T40" i="2"/>
  <c r="U40" i="2" s="1"/>
  <c r="AN40" i="2"/>
  <c r="AN86" i="2"/>
  <c r="Q86" i="2"/>
  <c r="U86" i="2" s="1"/>
  <c r="AO86" i="2"/>
  <c r="AN50" i="2"/>
  <c r="AG50" i="2"/>
  <c r="AJ50" i="2" s="1"/>
  <c r="AO50" i="2"/>
  <c r="R50" i="2"/>
  <c r="U50" i="2" s="1"/>
  <c r="P44" i="2"/>
  <c r="AC33" i="2"/>
  <c r="AE33" i="2" s="1"/>
  <c r="P33" i="2"/>
  <c r="N33" i="2"/>
  <c r="AD25" i="2"/>
  <c r="AE25" i="2" s="1"/>
  <c r="N25" i="2"/>
  <c r="P25" i="2" s="1"/>
  <c r="AC12" i="2"/>
  <c r="AE12" i="2" s="1"/>
  <c r="N12" i="2"/>
  <c r="P12" i="2" s="1"/>
  <c r="M43" i="2"/>
  <c r="O43" i="2" s="1"/>
  <c r="AI42" i="2"/>
  <c r="AJ42" i="2" s="1"/>
  <c r="AO42" i="2"/>
  <c r="T42" i="2"/>
  <c r="U42" i="2" s="1"/>
  <c r="AN42" i="2"/>
  <c r="M30" i="2"/>
  <c r="O30" i="2" s="1"/>
  <c r="AB18" i="2"/>
  <c r="AE18" i="2" s="1"/>
  <c r="N18" i="2"/>
  <c r="Q16" i="2"/>
  <c r="AO16" i="2"/>
  <c r="AN16" i="2"/>
  <c r="I2" i="2"/>
  <c r="M2" i="2" s="1"/>
  <c r="L2" i="2"/>
  <c r="L87" i="2" s="1"/>
  <c r="AN20" i="2"/>
  <c r="Q20" i="2"/>
  <c r="U20" i="2" s="1"/>
  <c r="AO20" i="2"/>
  <c r="AC57" i="2" l="1"/>
  <c r="AE57" i="2" s="1"/>
  <c r="N57" i="2"/>
  <c r="N77" i="2"/>
  <c r="AD77" i="2"/>
  <c r="AE77" i="2" s="1"/>
  <c r="AD43" i="2"/>
  <c r="AE43" i="2" s="1"/>
  <c r="N43" i="2"/>
  <c r="AO68" i="2"/>
  <c r="R68" i="2"/>
  <c r="U68" i="2" s="1"/>
  <c r="AN68" i="2"/>
  <c r="AG68" i="2"/>
  <c r="AJ68" i="2" s="1"/>
  <c r="AN60" i="2"/>
  <c r="AH60" i="2"/>
  <c r="AJ60" i="2" s="1"/>
  <c r="AO60" i="2"/>
  <c r="S60" i="2"/>
  <c r="U60" i="2" s="1"/>
  <c r="AO67" i="2"/>
  <c r="T67" i="2"/>
  <c r="U67" i="2" s="1"/>
  <c r="AN67" i="2"/>
  <c r="AI67" i="2"/>
  <c r="AJ67" i="2" s="1"/>
  <c r="AI9" i="2"/>
  <c r="AJ9" i="2" s="1"/>
  <c r="AN9" i="2"/>
  <c r="AO9" i="2"/>
  <c r="T9" i="2"/>
  <c r="U9" i="2" s="1"/>
  <c r="N34" i="2"/>
  <c r="AC34" i="2"/>
  <c r="AE34" i="2" s="1"/>
  <c r="N28" i="2"/>
  <c r="AC28" i="2"/>
  <c r="AE28" i="2" s="1"/>
  <c r="P28" i="2"/>
  <c r="AN52" i="2"/>
  <c r="AI52" i="2"/>
  <c r="AJ52" i="2" s="1"/>
  <c r="AO52" i="2"/>
  <c r="T52" i="2"/>
  <c r="U52" i="2" s="1"/>
  <c r="N78" i="2"/>
  <c r="AD78" i="2"/>
  <c r="AE78" i="2" s="1"/>
  <c r="P78" i="2"/>
  <c r="AH70" i="2"/>
  <c r="AJ70" i="2" s="1"/>
  <c r="AN70" i="2"/>
  <c r="S70" i="2"/>
  <c r="U70" i="2" s="1"/>
  <c r="AO70" i="2"/>
  <c r="AN3" i="2"/>
  <c r="AI3" i="2"/>
  <c r="AJ3" i="2" s="1"/>
  <c r="T3" i="2"/>
  <c r="U3" i="2" s="1"/>
  <c r="AO3" i="2"/>
  <c r="AH15" i="2"/>
  <c r="AJ15" i="2" s="1"/>
  <c r="AN15" i="2"/>
  <c r="AO15" i="2"/>
  <c r="S15" i="2"/>
  <c r="U15" i="2" s="1"/>
  <c r="AN58" i="2"/>
  <c r="AI58" i="2"/>
  <c r="AJ58" i="2" s="1"/>
  <c r="AO58" i="2"/>
  <c r="T58" i="2"/>
  <c r="U58" i="2" s="1"/>
  <c r="AN6" i="2"/>
  <c r="AI6" i="2"/>
  <c r="AJ6" i="2" s="1"/>
  <c r="AO6" i="2"/>
  <c r="T6" i="2"/>
  <c r="U6" i="2" s="1"/>
  <c r="AB79" i="2"/>
  <c r="AE79" i="2" s="1"/>
  <c r="N79" i="2"/>
  <c r="N76" i="2"/>
  <c r="AC76" i="2"/>
  <c r="AE76" i="2" s="1"/>
  <c r="AD75" i="2"/>
  <c r="AE75" i="2" s="1"/>
  <c r="N75" i="2"/>
  <c r="AI5" i="2"/>
  <c r="AJ5" i="2" s="1"/>
  <c r="AN5" i="2"/>
  <c r="AO5" i="2"/>
  <c r="T5" i="2"/>
  <c r="U5" i="2" s="1"/>
  <c r="AN29" i="2"/>
  <c r="AG29" i="2"/>
  <c r="AJ29" i="2" s="1"/>
  <c r="AO29" i="2"/>
  <c r="R29" i="2"/>
  <c r="U29" i="2" s="1"/>
  <c r="AB64" i="2"/>
  <c r="AE64" i="2" s="1"/>
  <c r="N64" i="2"/>
  <c r="P64" i="2" s="1"/>
  <c r="AO84" i="2"/>
  <c r="T84" i="2"/>
  <c r="U84" i="2" s="1"/>
  <c r="AN84" i="2"/>
  <c r="AI84" i="2"/>
  <c r="AJ84" i="2" s="1"/>
  <c r="AO18" i="2"/>
  <c r="R18" i="2"/>
  <c r="U18" i="2" s="1"/>
  <c r="AN18" i="2"/>
  <c r="AG18" i="2"/>
  <c r="AJ18" i="2" s="1"/>
  <c r="AN25" i="2"/>
  <c r="AI25" i="2"/>
  <c r="AJ25" i="2" s="1"/>
  <c r="AO25" i="2"/>
  <c r="T25" i="2"/>
  <c r="U25" i="2" s="1"/>
  <c r="AC66" i="2"/>
  <c r="AE66" i="2" s="1"/>
  <c r="N66" i="2"/>
  <c r="P66" i="2"/>
  <c r="AN23" i="2"/>
  <c r="AG23" i="2"/>
  <c r="AJ23" i="2" s="1"/>
  <c r="AO23" i="2"/>
  <c r="R23" i="2"/>
  <c r="U23" i="2" s="1"/>
  <c r="AI24" i="2"/>
  <c r="AJ24" i="2" s="1"/>
  <c r="AN24" i="2"/>
  <c r="AO24" i="2"/>
  <c r="T24" i="2"/>
  <c r="U24" i="2" s="1"/>
  <c r="AN10" i="2"/>
  <c r="AI10" i="2"/>
  <c r="AJ10" i="2" s="1"/>
  <c r="AO10" i="2"/>
  <c r="T10" i="2"/>
  <c r="U10" i="2" s="1"/>
  <c r="AH85" i="2"/>
  <c r="AJ85" i="2" s="1"/>
  <c r="AO85" i="2"/>
  <c r="S85" i="2"/>
  <c r="U85" i="2" s="1"/>
  <c r="AN85" i="2"/>
  <c r="P18" i="2"/>
  <c r="P68" i="2"/>
  <c r="P60" i="2"/>
  <c r="AB41" i="2"/>
  <c r="AE41" i="2" s="1"/>
  <c r="N41" i="2"/>
  <c r="P52" i="2"/>
  <c r="P9" i="2"/>
  <c r="P3" i="2"/>
  <c r="P58" i="2"/>
  <c r="AI80" i="2"/>
  <c r="AJ80" i="2" s="1"/>
  <c r="AN80" i="2"/>
  <c r="AO80" i="2"/>
  <c r="T80" i="2"/>
  <c r="U80" i="2" s="1"/>
  <c r="P6" i="2"/>
  <c r="AE14" i="2"/>
  <c r="AN62" i="2"/>
  <c r="AG62" i="2"/>
  <c r="AJ62" i="2" s="1"/>
  <c r="AO62" i="2"/>
  <c r="R62" i="2"/>
  <c r="U62" i="2" s="1"/>
  <c r="P24" i="2"/>
  <c r="P5" i="2"/>
  <c r="AH13" i="2"/>
  <c r="AJ13" i="2" s="1"/>
  <c r="AN13" i="2"/>
  <c r="AO13" i="2"/>
  <c r="S13" i="2"/>
  <c r="U13" i="2" s="1"/>
  <c r="AN21" i="2"/>
  <c r="AG21" i="2"/>
  <c r="AJ21" i="2" s="1"/>
  <c r="AO21" i="2"/>
  <c r="R21" i="2"/>
  <c r="U21" i="2" s="1"/>
  <c r="P29" i="2"/>
  <c r="AI36" i="2"/>
  <c r="AJ36" i="2" s="1"/>
  <c r="AO36" i="2"/>
  <c r="T36" i="2"/>
  <c r="U36" i="2" s="1"/>
  <c r="AN36" i="2"/>
  <c r="AN46" i="2"/>
  <c r="AO46" i="2"/>
  <c r="AI46" i="2"/>
  <c r="AJ46" i="2" s="1"/>
  <c r="T46" i="2"/>
  <c r="U46" i="2" s="1"/>
  <c r="AN56" i="2"/>
  <c r="AG56" i="2"/>
  <c r="AJ56" i="2" s="1"/>
  <c r="AO56" i="2"/>
  <c r="R56" i="2"/>
  <c r="U56" i="2" s="1"/>
  <c r="P84" i="2"/>
  <c r="AG38" i="2"/>
  <c r="AJ38" i="2" s="1"/>
  <c r="AO38" i="2"/>
  <c r="R38" i="2"/>
  <c r="U38" i="2" s="1"/>
  <c r="AN38" i="2"/>
  <c r="P85" i="2"/>
  <c r="M87" i="2"/>
  <c r="O2" i="2"/>
  <c r="N74" i="2"/>
  <c r="AC74" i="2"/>
  <c r="AE74" i="2" s="1"/>
  <c r="P74" i="2"/>
  <c r="AN14" i="2"/>
  <c r="AG14" i="2"/>
  <c r="AO14" i="2"/>
  <c r="R14" i="2"/>
  <c r="N19" i="2"/>
  <c r="P19" i="2" s="1"/>
  <c r="AB19" i="2"/>
  <c r="AE19" i="2" s="1"/>
  <c r="AH7" i="2"/>
  <c r="AN7" i="2"/>
  <c r="AO7" i="2"/>
  <c r="S7" i="2"/>
  <c r="AN12" i="2"/>
  <c r="AH12" i="2"/>
  <c r="AJ12" i="2" s="1"/>
  <c r="AO12" i="2"/>
  <c r="S12" i="2"/>
  <c r="U12" i="2" s="1"/>
  <c r="P67" i="2"/>
  <c r="Q87" i="2"/>
  <c r="U16" i="2"/>
  <c r="N30" i="2"/>
  <c r="P30" i="2" s="1"/>
  <c r="AC30" i="2"/>
  <c r="AE30" i="2" s="1"/>
  <c r="AN33" i="2"/>
  <c r="AH33" i="2"/>
  <c r="AJ33" i="2" s="1"/>
  <c r="AO33" i="2"/>
  <c r="S33" i="2"/>
  <c r="U33" i="2" s="1"/>
  <c r="AO65" i="2"/>
  <c r="R65" i="2"/>
  <c r="U65" i="2" s="1"/>
  <c r="AN65" i="2"/>
  <c r="AG65" i="2"/>
  <c r="AJ65" i="2" s="1"/>
  <c r="AD82" i="2"/>
  <c r="AE82" i="2" s="1"/>
  <c r="P82" i="2"/>
  <c r="N82" i="2"/>
  <c r="N72" i="2"/>
  <c r="AC72" i="2"/>
  <c r="AE72" i="2" s="1"/>
  <c r="P72" i="2"/>
  <c r="N83" i="2"/>
  <c r="P83" i="2" s="1"/>
  <c r="AC83" i="2"/>
  <c r="AE83" i="2" s="1"/>
  <c r="P70" i="2"/>
  <c r="P15" i="2"/>
  <c r="AN47" i="2"/>
  <c r="AH47" i="2"/>
  <c r="AJ47" i="2" s="1"/>
  <c r="AO47" i="2"/>
  <c r="S47" i="2"/>
  <c r="U47" i="2" s="1"/>
  <c r="N22" i="2"/>
  <c r="AC22" i="2"/>
  <c r="AE22" i="2" s="1"/>
  <c r="P22" i="2"/>
  <c r="AN27" i="2"/>
  <c r="AG27" i="2"/>
  <c r="AJ27" i="2" s="1"/>
  <c r="AO27" i="2"/>
  <c r="R27" i="2"/>
  <c r="U27" i="2" s="1"/>
  <c r="N11" i="2"/>
  <c r="P11" i="2" s="1"/>
  <c r="AD11" i="2"/>
  <c r="AE11" i="2" s="1"/>
  <c r="AD37" i="2"/>
  <c r="AE37" i="2" s="1"/>
  <c r="N37" i="2"/>
  <c r="AN54" i="2"/>
  <c r="AH54" i="2"/>
  <c r="AJ54" i="2" s="1"/>
  <c r="AO54" i="2"/>
  <c r="S54" i="2"/>
  <c r="U54" i="2" s="1"/>
  <c r="P62" i="2"/>
  <c r="AN8" i="2"/>
  <c r="AI8" i="2"/>
  <c r="AJ8" i="2" s="1"/>
  <c r="AO8" i="2"/>
  <c r="T8" i="2"/>
  <c r="U8" i="2" s="1"/>
  <c r="P21" i="2"/>
  <c r="P46" i="2"/>
  <c r="P56" i="2"/>
  <c r="AH26" i="2"/>
  <c r="AJ26" i="2" s="1"/>
  <c r="AN26" i="2"/>
  <c r="AO26" i="2"/>
  <c r="S26" i="2"/>
  <c r="U26" i="2" s="1"/>
  <c r="AN31" i="2"/>
  <c r="AH31" i="2"/>
  <c r="AJ31" i="2" s="1"/>
  <c r="AO31" i="2"/>
  <c r="S31" i="2"/>
  <c r="U31" i="2" s="1"/>
  <c r="AE7" i="2"/>
  <c r="AI32" i="2"/>
  <c r="AJ32" i="2" s="1"/>
  <c r="AN32" i="2"/>
  <c r="AO32" i="2"/>
  <c r="T32" i="2"/>
  <c r="U32" i="2" s="1"/>
  <c r="AN71" i="2"/>
  <c r="AH71" i="2"/>
  <c r="AJ71" i="2" s="1"/>
  <c r="AO71" i="2"/>
  <c r="S71" i="2"/>
  <c r="U71" i="2" s="1"/>
  <c r="AO17" i="2"/>
  <c r="R17" i="2"/>
  <c r="U17" i="2" s="1"/>
  <c r="AG17" i="2"/>
  <c r="AJ17" i="2" s="1"/>
  <c r="AN17" i="2"/>
  <c r="AI77" i="2" l="1"/>
  <c r="AJ77" i="2" s="1"/>
  <c r="AN77" i="2"/>
  <c r="AO77" i="2"/>
  <c r="T77" i="2"/>
  <c r="U77" i="2" s="1"/>
  <c r="P77" i="2"/>
  <c r="AN57" i="2"/>
  <c r="AH57" i="2"/>
  <c r="AJ57" i="2" s="1"/>
  <c r="AO57" i="2"/>
  <c r="S57" i="2"/>
  <c r="U57" i="2" s="1"/>
  <c r="P57" i="2"/>
  <c r="AN41" i="2"/>
  <c r="AG41" i="2"/>
  <c r="AJ41" i="2" s="1"/>
  <c r="R41" i="2"/>
  <c r="U41" i="2" s="1"/>
  <c r="AO41" i="2"/>
  <c r="AN75" i="2"/>
  <c r="AI75" i="2"/>
  <c r="AJ75" i="2" s="1"/>
  <c r="AO75" i="2"/>
  <c r="T75" i="2"/>
  <c r="U75" i="2" s="1"/>
  <c r="AC87" i="2"/>
  <c r="AJ14" i="2"/>
  <c r="AH74" i="2"/>
  <c r="AJ74" i="2" s="1"/>
  <c r="AN74" i="2"/>
  <c r="S74" i="2"/>
  <c r="U74" i="2" s="1"/>
  <c r="AO74" i="2"/>
  <c r="P41" i="2"/>
  <c r="P75" i="2"/>
  <c r="AH76" i="2"/>
  <c r="AJ76" i="2" s="1"/>
  <c r="AN76" i="2"/>
  <c r="AO76" i="2"/>
  <c r="S76" i="2"/>
  <c r="U76" i="2" s="1"/>
  <c r="AH34" i="2"/>
  <c r="AJ34" i="2" s="1"/>
  <c r="AN34" i="2"/>
  <c r="AO34" i="2"/>
  <c r="S34" i="2"/>
  <c r="U34" i="2" s="1"/>
  <c r="AN37" i="2"/>
  <c r="AI37" i="2"/>
  <c r="AJ37" i="2" s="1"/>
  <c r="T37" i="2"/>
  <c r="U37" i="2" s="1"/>
  <c r="AO37" i="2"/>
  <c r="AH22" i="2"/>
  <c r="AJ22" i="2" s="1"/>
  <c r="AN22" i="2"/>
  <c r="AO22" i="2"/>
  <c r="S22" i="2"/>
  <c r="U22" i="2" s="1"/>
  <c r="AH72" i="2"/>
  <c r="AJ72" i="2" s="1"/>
  <c r="AN72" i="2"/>
  <c r="AO72" i="2"/>
  <c r="S72" i="2"/>
  <c r="U72" i="2" s="1"/>
  <c r="AO19" i="2"/>
  <c r="R19" i="2"/>
  <c r="U19" i="2" s="1"/>
  <c r="AG19" i="2"/>
  <c r="AJ19" i="2" s="1"/>
  <c r="AN19" i="2"/>
  <c r="O87" i="2"/>
  <c r="N2" i="2"/>
  <c r="AD2" i="2"/>
  <c r="AB87" i="2"/>
  <c r="AO64" i="2"/>
  <c r="R64" i="2"/>
  <c r="U64" i="2" s="1"/>
  <c r="AN64" i="2"/>
  <c r="AG64" i="2"/>
  <c r="AJ64" i="2" s="1"/>
  <c r="AN79" i="2"/>
  <c r="AG79" i="2"/>
  <c r="AJ79" i="2" s="1"/>
  <c r="AO79" i="2"/>
  <c r="R79" i="2"/>
  <c r="U79" i="2" s="1"/>
  <c r="AH28" i="2"/>
  <c r="AJ28" i="2" s="1"/>
  <c r="AN28" i="2"/>
  <c r="AO28" i="2"/>
  <c r="S28" i="2"/>
  <c r="U28" i="2" s="1"/>
  <c r="AN43" i="2"/>
  <c r="AI43" i="2"/>
  <c r="AJ43" i="2" s="1"/>
  <c r="T43" i="2"/>
  <c r="U43" i="2" s="1"/>
  <c r="AO43" i="2"/>
  <c r="AH30" i="2"/>
  <c r="AJ30" i="2" s="1"/>
  <c r="AN30" i="2"/>
  <c r="AO30" i="2"/>
  <c r="S30" i="2"/>
  <c r="U30" i="2" s="1"/>
  <c r="U7" i="2"/>
  <c r="P37" i="2"/>
  <c r="AI11" i="2"/>
  <c r="AJ11" i="2" s="1"/>
  <c r="AN11" i="2"/>
  <c r="AO11" i="2"/>
  <c r="T11" i="2"/>
  <c r="U11" i="2" s="1"/>
  <c r="AH83" i="2"/>
  <c r="AJ83" i="2" s="1"/>
  <c r="AO83" i="2"/>
  <c r="S83" i="2"/>
  <c r="U83" i="2" s="1"/>
  <c r="AN83" i="2"/>
  <c r="AO82" i="2"/>
  <c r="T82" i="2"/>
  <c r="U82" i="2" s="1"/>
  <c r="AN82" i="2"/>
  <c r="AI82" i="2"/>
  <c r="AJ82" i="2" s="1"/>
  <c r="AJ7" i="2"/>
  <c r="U14" i="2"/>
  <c r="AO66" i="2"/>
  <c r="S66" i="2"/>
  <c r="U66" i="2" s="1"/>
  <c r="AN66" i="2"/>
  <c r="AH66" i="2"/>
  <c r="AJ66" i="2" s="1"/>
  <c r="P76" i="2"/>
  <c r="P79" i="2"/>
  <c r="AI78" i="2"/>
  <c r="AJ78" i="2" s="1"/>
  <c r="AN78" i="2"/>
  <c r="T78" i="2"/>
  <c r="U78" i="2" s="1"/>
  <c r="AO78" i="2"/>
  <c r="P34" i="2"/>
  <c r="P43" i="2"/>
  <c r="R87" i="2" l="1"/>
  <c r="N87" i="2"/>
  <c r="AO2" i="2"/>
  <c r="AO87" i="2" s="1"/>
  <c r="T2" i="2"/>
  <c r="AI2" i="2"/>
  <c r="AN2" i="2"/>
  <c r="AN87" i="2" s="1"/>
  <c r="S87" i="2"/>
  <c r="P2" i="2"/>
  <c r="AD87" i="2"/>
  <c r="AE2" i="2"/>
  <c r="AE87" i="2" s="1"/>
  <c r="AH87" i="2"/>
  <c r="AG87" i="2"/>
  <c r="AI87" i="2" l="1"/>
  <c r="AJ2" i="2"/>
  <c r="AJ87" i="2" s="1"/>
  <c r="T87" i="2"/>
  <c r="U2" i="2"/>
  <c r="U87" i="2" s="1"/>
</calcChain>
</file>

<file path=xl/sharedStrings.xml><?xml version="1.0" encoding="utf-8"?>
<sst xmlns="http://schemas.openxmlformats.org/spreadsheetml/2006/main" count="379" uniqueCount="255">
  <si>
    <t>NOMBRE_REGION</t>
  </si>
  <si>
    <t>DEPARTAMENTO</t>
  </si>
  <si>
    <t>COD_MUNICIPIO</t>
  </si>
  <si>
    <t>NOMBRE_MUNICPIO</t>
  </si>
  <si>
    <t>inscritos</t>
  </si>
  <si>
    <t>total inscritos proyectados</t>
  </si>
  <si>
    <t>30%en sitio</t>
  </si>
  <si>
    <t>computadores 1 sola sesion</t>
  </si>
  <si>
    <t>computdores requeridos 2 sesiones</t>
  </si>
  <si>
    <t>comp requeridos 3 sesiones</t>
  </si>
  <si>
    <t>comp requeridos 4 sesiones</t>
  </si>
  <si>
    <t>total computadores a conseguir</t>
  </si>
  <si>
    <t>sitios</t>
  </si>
  <si>
    <t>salas de computo</t>
  </si>
  <si>
    <t>SALAS POR SITIO</t>
  </si>
  <si>
    <t>CORDINADOR DE AULA(1 sesion)</t>
  </si>
  <si>
    <t>CORDINADOR DE AULA( 2sesiones)</t>
  </si>
  <si>
    <t>CORDINADOR DE AULA( 3 sesiones)</t>
  </si>
  <si>
    <t>CORDINADOR DE AULA(4 sesiones)</t>
  </si>
  <si>
    <t>TOTAL CORDINADOR DE AULA</t>
  </si>
  <si>
    <t>APOYO A CORD DE AULA(1 sesiones)</t>
  </si>
  <si>
    <t>APOYO A CORD DE AULA( 2 sesiones)</t>
  </si>
  <si>
    <t>APOYO A CORD DE AULA( 3 sesiones)</t>
  </si>
  <si>
    <t>APOYO A CORD DE AULA( 4 sesiones)</t>
  </si>
  <si>
    <t>TOTAL APOYO A CORD DE AULA</t>
  </si>
  <si>
    <t>JEFE DE AULA(1 sesiones)</t>
  </si>
  <si>
    <t>JEFE DE AULA(2 sesiones)</t>
  </si>
  <si>
    <t>JEFE DE AULA(3 sesiones)</t>
  </si>
  <si>
    <t>JEFE DE AULA(4 sesiones)</t>
  </si>
  <si>
    <t>TOTAL JEFE DE AULA</t>
  </si>
  <si>
    <t>AUXILIAR(1 sesiones)</t>
  </si>
  <si>
    <t>AUXILIAR(2 sesiones)</t>
  </si>
  <si>
    <t>AUXILIAR(3 sesiones)</t>
  </si>
  <si>
    <t>AUXILIAR(4 sesiones)</t>
  </si>
  <si>
    <t>TOTAL AUXILIAR</t>
  </si>
  <si>
    <t>APOYOS COGNITIVOS</t>
  </si>
  <si>
    <t>INTERPRETE DE SEÑAS</t>
  </si>
  <si>
    <t>LECTOR DE APOYO</t>
  </si>
  <si>
    <t>PORCENTAJE sitios ON LINE 80%</t>
  </si>
  <si>
    <t>PORCENTAJE sitios OFF LINE  20%</t>
  </si>
  <si>
    <t>NODO BARRANQUILLA</t>
  </si>
  <si>
    <t>ATLANTICO</t>
  </si>
  <si>
    <t>08001</t>
  </si>
  <si>
    <t>BARRANQUILLA</t>
  </si>
  <si>
    <t>MAGDALENA</t>
  </si>
  <si>
    <t>47001</t>
  </si>
  <si>
    <t>SANTA MARTA</t>
  </si>
  <si>
    <t>NODO BOGOTA</t>
  </si>
  <si>
    <t>BOGOTÁ</t>
  </si>
  <si>
    <t>11001</t>
  </si>
  <si>
    <t>BOGOTÁ D.C.</t>
  </si>
  <si>
    <t>CUNDINAMARCA</t>
  </si>
  <si>
    <t>25175</t>
  </si>
  <si>
    <t>CHÍA</t>
  </si>
  <si>
    <t>25269</t>
  </si>
  <si>
    <t>FACATATIVÁ</t>
  </si>
  <si>
    <t>25290</t>
  </si>
  <si>
    <t>FUSAGASUGÁ</t>
  </si>
  <si>
    <t>25473</t>
  </si>
  <si>
    <t>MOSQUERA</t>
  </si>
  <si>
    <t>25754</t>
  </si>
  <si>
    <t>SOACHA</t>
  </si>
  <si>
    <t>25899</t>
  </si>
  <si>
    <t>ZIPAQUIRÁ</t>
  </si>
  <si>
    <t>META</t>
  </si>
  <si>
    <t>50001</t>
  </si>
  <si>
    <t>VILLAVICENCIO</t>
  </si>
  <si>
    <t>ARAUCA</t>
  </si>
  <si>
    <t>81001</t>
  </si>
  <si>
    <t>CASANARE</t>
  </si>
  <si>
    <t>85001</t>
  </si>
  <si>
    <t>YOPAL</t>
  </si>
  <si>
    <t>PUTUMAYO</t>
  </si>
  <si>
    <t>86001</t>
  </si>
  <si>
    <t>MOCOA</t>
  </si>
  <si>
    <t>86568</t>
  </si>
  <si>
    <t>PUERTO ASÍS</t>
  </si>
  <si>
    <t>SAN ANDRES</t>
  </si>
  <si>
    <t>88001</t>
  </si>
  <si>
    <t>SAN ANDRÉS</t>
  </si>
  <si>
    <t>AMAZONAS</t>
  </si>
  <si>
    <t>91001</t>
  </si>
  <si>
    <t>LETICIA</t>
  </si>
  <si>
    <t>GUAINIA</t>
  </si>
  <si>
    <t>94001</t>
  </si>
  <si>
    <t>INÍRIDA</t>
  </si>
  <si>
    <t>GUAVIARE</t>
  </si>
  <si>
    <t>95001</t>
  </si>
  <si>
    <t>SAN JOSÉ DEL GUAVIARE</t>
  </si>
  <si>
    <t>VAUPES</t>
  </si>
  <si>
    <t>97001</t>
  </si>
  <si>
    <t>MITÚ</t>
  </si>
  <si>
    <t>VICHADA</t>
  </si>
  <si>
    <t>99001</t>
  </si>
  <si>
    <t>PUERTO CARREÑO</t>
  </si>
  <si>
    <t>NODO BUCARAMANGA</t>
  </si>
  <si>
    <t>CESAR</t>
  </si>
  <si>
    <t>20011</t>
  </si>
  <si>
    <t>AGUACHICA</t>
  </si>
  <si>
    <t>NORTE SANTANDER</t>
  </si>
  <si>
    <t>54498</t>
  </si>
  <si>
    <t>OCAÑA</t>
  </si>
  <si>
    <t>SANTANDER</t>
  </si>
  <si>
    <t>68001</t>
  </si>
  <si>
    <t>BUCARAMANGA</t>
  </si>
  <si>
    <t>68081</t>
  </si>
  <si>
    <t>BARRANCABERMEJA</t>
  </si>
  <si>
    <t>68307</t>
  </si>
  <si>
    <t>GIRÓN</t>
  </si>
  <si>
    <t>68432</t>
  </si>
  <si>
    <t>MÁLAGA</t>
  </si>
  <si>
    <t>68679</t>
  </si>
  <si>
    <t>SAN GIL</t>
  </si>
  <si>
    <t>68755</t>
  </si>
  <si>
    <t>SOCORRO</t>
  </si>
  <si>
    <t>NODO CALI</t>
  </si>
  <si>
    <t>CAUCA</t>
  </si>
  <si>
    <t>19698</t>
  </si>
  <si>
    <t>SANTANDER DE QUILICHAO</t>
  </si>
  <si>
    <t>NARIÑO</t>
  </si>
  <si>
    <t>52835</t>
  </si>
  <si>
    <t>SAN ANDRÉS DE TUMACO</t>
  </si>
  <si>
    <t>VALLE</t>
  </si>
  <si>
    <t>76001</t>
  </si>
  <si>
    <t>CALI</t>
  </si>
  <si>
    <t>76109</t>
  </si>
  <si>
    <t>BUENAVENTURA</t>
  </si>
  <si>
    <t>76111</t>
  </si>
  <si>
    <t>GUADALAJARA DE BUGA</t>
  </si>
  <si>
    <t>76520</t>
  </si>
  <si>
    <t>PALMIRA</t>
  </si>
  <si>
    <t>76834</t>
  </si>
  <si>
    <t>TULUÁ</t>
  </si>
  <si>
    <t>NODO CARTAGENA</t>
  </si>
  <si>
    <t>BOLIVAR</t>
  </si>
  <si>
    <t>13001</t>
  </si>
  <si>
    <t>CARTAGENA DE INDIAS</t>
  </si>
  <si>
    <t>13430</t>
  </si>
  <si>
    <t>MAGANGUÉ</t>
  </si>
  <si>
    <t>13468</t>
  </si>
  <si>
    <t>MOMPÓS</t>
  </si>
  <si>
    <t>NODO CUCUTA</t>
  </si>
  <si>
    <t>54001</t>
  </si>
  <si>
    <t>CÚCUTA</t>
  </si>
  <si>
    <t>54518</t>
  </si>
  <si>
    <t>PAMPLONA</t>
  </si>
  <si>
    <t>NODO IBAGUE</t>
  </si>
  <si>
    <t>25307</t>
  </si>
  <si>
    <t>GIRARDOT</t>
  </si>
  <si>
    <t>TOLIMA</t>
  </si>
  <si>
    <t>73001</t>
  </si>
  <si>
    <t>IBAGUÉ</t>
  </si>
  <si>
    <t>73449</t>
  </si>
  <si>
    <t>MELGAR</t>
  </si>
  <si>
    <t>NILO</t>
  </si>
  <si>
    <t>NODO MANIZALES</t>
  </si>
  <si>
    <t>CALDAS</t>
  </si>
  <si>
    <t>17001</t>
  </si>
  <si>
    <t>MANIZALES</t>
  </si>
  <si>
    <t>17380</t>
  </si>
  <si>
    <t>LA DORADA</t>
  </si>
  <si>
    <t>17513</t>
  </si>
  <si>
    <t>PÁCORA</t>
  </si>
  <si>
    <t>17541</t>
  </si>
  <si>
    <t>PENSILVANIA</t>
  </si>
  <si>
    <t>17614</t>
  </si>
  <si>
    <t>RIOSUCIO</t>
  </si>
  <si>
    <t>QUINDIO</t>
  </si>
  <si>
    <t>63001</t>
  </si>
  <si>
    <t>ARMENIA</t>
  </si>
  <si>
    <t>RISARALDA</t>
  </si>
  <si>
    <t>66001</t>
  </si>
  <si>
    <t>PEREIRA</t>
  </si>
  <si>
    <t>76147</t>
  </si>
  <si>
    <t>CARTAGO</t>
  </si>
  <si>
    <t>76622</t>
  </si>
  <si>
    <t>ROLDANILLO</t>
  </si>
  <si>
    <t>NODO MEDELLIN</t>
  </si>
  <si>
    <t>ANTIOQUIA</t>
  </si>
  <si>
    <t>05001</t>
  </si>
  <si>
    <t>MEDELLÍN</t>
  </si>
  <si>
    <t>05034</t>
  </si>
  <si>
    <t>ANDES</t>
  </si>
  <si>
    <t>05042</t>
  </si>
  <si>
    <t>SANTA FÉ DE ANTIOQUIA</t>
  </si>
  <si>
    <t>05045</t>
  </si>
  <si>
    <t>APARTADÓ</t>
  </si>
  <si>
    <t>05088</t>
  </si>
  <si>
    <t>BELLO</t>
  </si>
  <si>
    <t>05129</t>
  </si>
  <si>
    <t>05615</t>
  </si>
  <si>
    <t>RIONEGRO</t>
  </si>
  <si>
    <t>05686</t>
  </si>
  <si>
    <t>SANTA ROSA DE OSOS</t>
  </si>
  <si>
    <t>05847</t>
  </si>
  <si>
    <t>URRAO</t>
  </si>
  <si>
    <t>05890</t>
  </si>
  <si>
    <t>YOLOMBÓ</t>
  </si>
  <si>
    <t>CHOCO</t>
  </si>
  <si>
    <t>27001</t>
  </si>
  <si>
    <t>QUIBDÓ</t>
  </si>
  <si>
    <t>NODO MONTERIA</t>
  </si>
  <si>
    <t>05154</t>
  </si>
  <si>
    <t>CAUCASIA</t>
  </si>
  <si>
    <t>CORDOBA</t>
  </si>
  <si>
    <t>23001</t>
  </si>
  <si>
    <t>MONTERÍA</t>
  </si>
  <si>
    <t>23466</t>
  </si>
  <si>
    <t>MONTELÍBANO</t>
  </si>
  <si>
    <t>23660</t>
  </si>
  <si>
    <t>SAHAGÚN</t>
  </si>
  <si>
    <t>SUCRE</t>
  </si>
  <si>
    <t>70001</t>
  </si>
  <si>
    <t>SINCELEJO</t>
  </si>
  <si>
    <t>70215</t>
  </si>
  <si>
    <t>COROZAL</t>
  </si>
  <si>
    <t>NODO NEIVA</t>
  </si>
  <si>
    <t>CAQUETA</t>
  </si>
  <si>
    <t>18001</t>
  </si>
  <si>
    <t>FLORENCIA</t>
  </si>
  <si>
    <t>HUILA</t>
  </si>
  <si>
    <t>41001</t>
  </si>
  <si>
    <t>NEIVA</t>
  </si>
  <si>
    <t>41551</t>
  </si>
  <si>
    <t>PITALITO</t>
  </si>
  <si>
    <t>NODO PASTO</t>
  </si>
  <si>
    <t>52001</t>
  </si>
  <si>
    <t>PASTO</t>
  </si>
  <si>
    <t>52356</t>
  </si>
  <si>
    <t>IPIALES</t>
  </si>
  <si>
    <t>NODO POPAYAN</t>
  </si>
  <si>
    <t>19001</t>
  </si>
  <si>
    <t>POPAYÁN</t>
  </si>
  <si>
    <t>NODO TUNJA</t>
  </si>
  <si>
    <t>BOYACA</t>
  </si>
  <si>
    <t>15001</t>
  </si>
  <si>
    <t>TUNJA</t>
  </si>
  <si>
    <t>15176</t>
  </si>
  <si>
    <t>CHIQUINQUIRÁ</t>
  </si>
  <si>
    <t>15238</t>
  </si>
  <si>
    <t>DUITAMA</t>
  </si>
  <si>
    <t>15469</t>
  </si>
  <si>
    <t>MONIQUIRÁ</t>
  </si>
  <si>
    <t>15759</t>
  </si>
  <si>
    <t>SOGAMOSO</t>
  </si>
  <si>
    <t>68861</t>
  </si>
  <si>
    <t>VÉLEZ</t>
  </si>
  <si>
    <t>NODO VALLEDUPAR</t>
  </si>
  <si>
    <t>20001</t>
  </si>
  <si>
    <t>VALLEDUPAR</t>
  </si>
  <si>
    <t>LA GUAJIRA</t>
  </si>
  <si>
    <t>44001</t>
  </si>
  <si>
    <t>RIOHACHA</t>
  </si>
  <si>
    <t>47245</t>
  </si>
  <si>
    <t>EL BANCO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</si>
</sst>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5" formatCode="_-&quot;$&quot;\ * #,##0_-;\-&quot;$&quot;\ * #,##0_-;_-&quot;$&quot;\ * &quot;-&quot;_-;_-@_-"/>
    <numFmt numFmtId="166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  <xf numFmtId="0" fontId="4" fillId="0" borderId="0"/>
    <xf numFmtId="0" fontId="5" fillId="0" borderId="0"/>
    <xf numFmtId="165" fontId="1" fillId="0" borderId="0" applyFont="0" applyFill="0" applyBorder="0" applyAlignment="0" applyProtection="0"/>
    <xf numFmtId="0" fontId="3" fillId="0" borderId="0"/>
  </cellStyleXfs>
  <cellXfs count="7">
    <xf numFmtId="0" fontId="0" fillId="0" borderId="0" xfId="0"/>
    <xf numFmtId="0" fontId="4" fillId="0" borderId="0" xfId="5" applyAlignment="1">
      <alignment vertical="center" wrapText="1"/>
    </xf>
    <xf numFmtId="9" fontId="4" fillId="0" borderId="0" xfId="5" applyNumberFormat="1" applyAlignment="1">
      <alignment vertical="center" wrapText="1"/>
    </xf>
    <xf numFmtId="0" fontId="4" fillId="2" borderId="0" xfId="5" applyFill="1" applyAlignment="1">
      <alignment vertical="center" wrapText="1"/>
    </xf>
    <xf numFmtId="0" fontId="4" fillId="0" borderId="0" xfId="5" applyAlignment="1">
      <alignment wrapText="1"/>
    </xf>
    <xf numFmtId="0" fontId="4" fillId="0" borderId="0" xfId="5"/>
    <xf numFmtId="49" fontId="4" fillId="0" borderId="0" xfId="5" applyNumberFormat="1"/>
  </cellXfs>
  <cellStyles count="9">
    <cellStyle name="Millares 2" xfId="2"/>
    <cellStyle name="Moneda [0] 2" xfId="7"/>
    <cellStyle name="Moneda 2" xfId="3"/>
    <cellStyle name="Normal" xfId="0" builtinId="0"/>
    <cellStyle name="Normal 2" xfId="1"/>
    <cellStyle name="Normal 2 2 2" xfId="8"/>
    <cellStyle name="Normal 3" xfId="6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7"/>
  <sheetViews>
    <sheetView tabSelected="1" topLeftCell="B1" workbookViewId="0">
      <pane ySplit="1" topLeftCell="A2" activePane="bottomLeft" state="frozen"/>
      <selection activeCell="I1" sqref="I1"/>
      <selection pane="bottomLeft" activeCell="J14" sqref="J14"/>
    </sheetView>
  </sheetViews>
  <sheetFormatPr baseColWidth="10" defaultColWidth="10.85546875" defaultRowHeight="15" x14ac:dyDescent="0.25"/>
  <cols>
    <col min="1" max="1" width="17" style="5" customWidth="1"/>
    <col min="2" max="2" width="16.42578125" style="5" customWidth="1"/>
    <col min="3" max="3" width="10.85546875" style="5"/>
    <col min="4" max="4" width="22.42578125" style="5" customWidth="1"/>
    <col min="5" max="5" width="11.7109375" style="5" hidden="1" customWidth="1"/>
    <col min="6" max="6" width="17.140625" style="5" hidden="1" customWidth="1"/>
    <col min="7" max="9" width="10.85546875" style="5"/>
    <col min="10" max="10" width="13" style="5" customWidth="1"/>
    <col min="11" max="11" width="11" style="5" customWidth="1"/>
    <col min="12" max="17" width="10.85546875" style="5"/>
    <col min="18" max="18" width="11.85546875" style="5" bestFit="1" customWidth="1"/>
    <col min="19" max="20" width="10.85546875" style="5"/>
    <col min="21" max="21" width="13" style="5" customWidth="1"/>
    <col min="22" max="16384" width="10.85546875" style="5"/>
  </cols>
  <sheetData>
    <row r="1" spans="1:41" s="4" customFormat="1" ht="6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>
        <v>0.03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3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3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3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3" t="s">
        <v>32</v>
      </c>
      <c r="AI1" s="1" t="s">
        <v>33</v>
      </c>
      <c r="AJ1" s="1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</row>
    <row r="2" spans="1:41" x14ac:dyDescent="0.25">
      <c r="A2" s="5" t="s">
        <v>40</v>
      </c>
      <c r="B2" s="5" t="s">
        <v>41</v>
      </c>
      <c r="C2" s="5" t="s">
        <v>42</v>
      </c>
      <c r="D2" s="5" t="s">
        <v>43</v>
      </c>
      <c r="E2" s="5">
        <v>4950</v>
      </c>
      <c r="F2" s="5">
        <f t="shared" ref="F2:F44" si="0">ROUNDUP((E2*3)/100,0)</f>
        <v>149</v>
      </c>
      <c r="G2" s="5">
        <f t="shared" ref="G2:G44" si="1">E2+F2</f>
        <v>5099</v>
      </c>
      <c r="H2" s="5">
        <f t="shared" ref="H2:H65" si="2">ROUNDUP((G2*30)/100,0)</f>
        <v>1530</v>
      </c>
      <c r="I2" s="5">
        <f t="shared" ref="I2:I65" si="3">IF(H2&lt;=15,H2,0)</f>
        <v>0</v>
      </c>
      <c r="J2" s="5">
        <v>0</v>
      </c>
      <c r="K2" s="5">
        <v>0</v>
      </c>
      <c r="L2" s="5">
        <f>ROUNDUP((H2/4),0)</f>
        <v>383</v>
      </c>
      <c r="M2" s="5">
        <f t="shared" ref="M2:M65" si="4">I2+J2+K2+L2</f>
        <v>383</v>
      </c>
      <c r="N2" s="5">
        <f t="shared" ref="N2:N65" si="5">ROUNDUP((O2/2),0)</f>
        <v>13</v>
      </c>
      <c r="O2" s="5">
        <f t="shared" ref="O2:O65" si="6">ROUNDUP((M2/15),0)</f>
        <v>26</v>
      </c>
      <c r="P2" s="5">
        <f>ROUNDUP(O2/N2,0)</f>
        <v>2</v>
      </c>
      <c r="Q2" s="5">
        <v>0</v>
      </c>
      <c r="R2" s="5">
        <v>0</v>
      </c>
      <c r="S2" s="5">
        <v>0</v>
      </c>
      <c r="T2" s="5">
        <f>N2</f>
        <v>13</v>
      </c>
      <c r="U2" s="5">
        <f t="shared" ref="U2:U65" si="7">Q2+R2+S2+T2</f>
        <v>13</v>
      </c>
      <c r="V2" s="5">
        <v>0</v>
      </c>
      <c r="W2" s="5">
        <v>0</v>
      </c>
      <c r="X2" s="5">
        <v>0</v>
      </c>
      <c r="Y2" s="5">
        <v>1</v>
      </c>
      <c r="Z2" s="5">
        <f t="shared" ref="Z2:Z65" si="8">V2+W2+X2+Y2</f>
        <v>1</v>
      </c>
      <c r="AA2" s="5">
        <v>0</v>
      </c>
      <c r="AB2" s="5">
        <v>0</v>
      </c>
      <c r="AC2" s="5">
        <v>0</v>
      </c>
      <c r="AD2" s="5">
        <f>O2</f>
        <v>26</v>
      </c>
      <c r="AE2" s="5">
        <f t="shared" ref="AE2:AE65" si="9">AA2+AB2+AC2+AD2</f>
        <v>26</v>
      </c>
      <c r="AF2" s="5">
        <v>0</v>
      </c>
      <c r="AG2" s="5">
        <v>0</v>
      </c>
      <c r="AH2" s="5">
        <v>0</v>
      </c>
      <c r="AI2" s="5">
        <f>N2</f>
        <v>13</v>
      </c>
      <c r="AJ2" s="5">
        <f t="shared" ref="AJ2:AJ65" si="10">AF2+AG2+AH2+AI2</f>
        <v>13</v>
      </c>
      <c r="AK2" s="5">
        <v>0</v>
      </c>
      <c r="AL2" s="5">
        <v>0</v>
      </c>
      <c r="AM2" s="5">
        <v>2</v>
      </c>
      <c r="AN2" s="5">
        <f>ROUNDUP(N2*80%,0)</f>
        <v>11</v>
      </c>
      <c r="AO2" s="5">
        <f>ROUNDUP(N2*20%,0)</f>
        <v>3</v>
      </c>
    </row>
    <row r="3" spans="1:41" x14ac:dyDescent="0.25">
      <c r="A3" s="5" t="s">
        <v>40</v>
      </c>
      <c r="B3" s="5" t="s">
        <v>44</v>
      </c>
      <c r="C3" s="5" t="s">
        <v>45</v>
      </c>
      <c r="D3" s="5" t="s">
        <v>46</v>
      </c>
      <c r="E3" s="5">
        <v>1377</v>
      </c>
      <c r="F3" s="5">
        <f t="shared" si="0"/>
        <v>42</v>
      </c>
      <c r="G3" s="5">
        <f t="shared" si="1"/>
        <v>1419</v>
      </c>
      <c r="H3" s="5">
        <f t="shared" si="2"/>
        <v>426</v>
      </c>
      <c r="I3" s="5">
        <f t="shared" si="3"/>
        <v>0</v>
      </c>
      <c r="J3" s="5">
        <v>0</v>
      </c>
      <c r="K3" s="5">
        <v>0</v>
      </c>
      <c r="L3" s="5">
        <f>ROUNDUP((H3/4),0)</f>
        <v>107</v>
      </c>
      <c r="M3" s="5">
        <f t="shared" si="4"/>
        <v>107</v>
      </c>
      <c r="N3" s="5">
        <f t="shared" si="5"/>
        <v>4</v>
      </c>
      <c r="O3" s="5">
        <f t="shared" si="6"/>
        <v>8</v>
      </c>
      <c r="P3" s="5">
        <f t="shared" ref="P3:P66" si="11">ROUNDUP(O3/N3,0)</f>
        <v>2</v>
      </c>
      <c r="Q3" s="5">
        <v>0</v>
      </c>
      <c r="R3" s="5">
        <v>0</v>
      </c>
      <c r="S3" s="5">
        <v>0</v>
      </c>
      <c r="T3" s="5">
        <f>N3</f>
        <v>4</v>
      </c>
      <c r="U3" s="5">
        <f t="shared" si="7"/>
        <v>4</v>
      </c>
      <c r="V3" s="5">
        <v>0</v>
      </c>
      <c r="W3" s="5">
        <v>0</v>
      </c>
      <c r="X3" s="5">
        <v>0</v>
      </c>
      <c r="Y3" s="5">
        <v>0</v>
      </c>
      <c r="Z3" s="5">
        <f t="shared" si="8"/>
        <v>0</v>
      </c>
      <c r="AA3" s="5">
        <v>0</v>
      </c>
      <c r="AB3" s="5">
        <v>0</v>
      </c>
      <c r="AC3" s="5">
        <v>0</v>
      </c>
      <c r="AD3" s="5">
        <f>O3</f>
        <v>8</v>
      </c>
      <c r="AE3" s="5">
        <f t="shared" si="9"/>
        <v>8</v>
      </c>
      <c r="AF3" s="5">
        <v>0</v>
      </c>
      <c r="AG3" s="5">
        <v>0</v>
      </c>
      <c r="AH3" s="5">
        <v>0</v>
      </c>
      <c r="AI3" s="5">
        <f>N3</f>
        <v>4</v>
      </c>
      <c r="AJ3" s="5">
        <f t="shared" si="10"/>
        <v>4</v>
      </c>
      <c r="AK3" s="5">
        <v>0</v>
      </c>
      <c r="AL3" s="5">
        <v>0</v>
      </c>
      <c r="AM3" s="5">
        <v>2</v>
      </c>
      <c r="AN3" s="5">
        <f t="shared" ref="AN3:AN66" si="12">ROUNDUP(N3*80%,0)</f>
        <v>4</v>
      </c>
      <c r="AO3" s="5">
        <f t="shared" ref="AO3:AO66" si="13">ROUNDUP(N3*20%,0)</f>
        <v>1</v>
      </c>
    </row>
    <row r="4" spans="1:41" x14ac:dyDescent="0.25">
      <c r="A4" s="5" t="s">
        <v>47</v>
      </c>
      <c r="B4" s="5" t="s">
        <v>48</v>
      </c>
      <c r="C4" s="5" t="s">
        <v>49</v>
      </c>
      <c r="D4" s="5" t="s">
        <v>50</v>
      </c>
      <c r="E4" s="5">
        <v>27122</v>
      </c>
      <c r="F4" s="5">
        <f t="shared" si="0"/>
        <v>814</v>
      </c>
      <c r="G4" s="5">
        <f t="shared" si="1"/>
        <v>27936</v>
      </c>
      <c r="H4" s="5">
        <f t="shared" si="2"/>
        <v>8381</v>
      </c>
      <c r="I4" s="5">
        <f t="shared" si="3"/>
        <v>0</v>
      </c>
      <c r="J4" s="5">
        <v>0</v>
      </c>
      <c r="K4" s="5">
        <v>0</v>
      </c>
      <c r="L4" s="5">
        <f>ROUNDUP((H4/4),0)</f>
        <v>2096</v>
      </c>
      <c r="M4" s="5">
        <f t="shared" si="4"/>
        <v>2096</v>
      </c>
      <c r="N4" s="5">
        <f t="shared" si="5"/>
        <v>70</v>
      </c>
      <c r="O4" s="5">
        <f t="shared" si="6"/>
        <v>140</v>
      </c>
      <c r="P4" s="5">
        <f t="shared" si="11"/>
        <v>2</v>
      </c>
      <c r="Q4" s="5">
        <v>0</v>
      </c>
      <c r="R4" s="5">
        <v>0</v>
      </c>
      <c r="S4" s="5">
        <v>0</v>
      </c>
      <c r="T4" s="5">
        <f>N4</f>
        <v>70</v>
      </c>
      <c r="U4" s="5">
        <f t="shared" si="7"/>
        <v>70</v>
      </c>
      <c r="V4" s="5">
        <v>0</v>
      </c>
      <c r="W4" s="5">
        <v>0</v>
      </c>
      <c r="X4" s="5">
        <v>0</v>
      </c>
      <c r="Y4" s="5">
        <v>10</v>
      </c>
      <c r="Z4" s="5">
        <f t="shared" si="8"/>
        <v>10</v>
      </c>
      <c r="AA4" s="5">
        <v>0</v>
      </c>
      <c r="AB4" s="5">
        <v>0</v>
      </c>
      <c r="AC4" s="5">
        <v>0</v>
      </c>
      <c r="AD4" s="5">
        <f>O4</f>
        <v>140</v>
      </c>
      <c r="AE4" s="5">
        <f t="shared" si="9"/>
        <v>140</v>
      </c>
      <c r="AF4" s="5">
        <v>0</v>
      </c>
      <c r="AG4" s="5">
        <v>0</v>
      </c>
      <c r="AH4" s="5">
        <v>0</v>
      </c>
      <c r="AI4" s="5">
        <f>N4</f>
        <v>70</v>
      </c>
      <c r="AJ4" s="5">
        <f t="shared" si="10"/>
        <v>70</v>
      </c>
      <c r="AK4" s="5">
        <v>7</v>
      </c>
      <c r="AL4" s="5">
        <v>14</v>
      </c>
      <c r="AM4" s="5">
        <v>6</v>
      </c>
      <c r="AN4" s="5">
        <f t="shared" si="12"/>
        <v>56</v>
      </c>
      <c r="AO4" s="5">
        <f t="shared" si="13"/>
        <v>14</v>
      </c>
    </row>
    <row r="5" spans="1:41" x14ac:dyDescent="0.25">
      <c r="A5" s="5" t="s">
        <v>47</v>
      </c>
      <c r="B5" s="5" t="s">
        <v>51</v>
      </c>
      <c r="C5" s="5" t="s">
        <v>52</v>
      </c>
      <c r="D5" s="5" t="s">
        <v>53</v>
      </c>
      <c r="E5" s="5">
        <v>1193</v>
      </c>
      <c r="F5" s="5">
        <f t="shared" si="0"/>
        <v>36</v>
      </c>
      <c r="G5" s="5">
        <f t="shared" si="1"/>
        <v>1229</v>
      </c>
      <c r="H5" s="5">
        <f t="shared" si="2"/>
        <v>369</v>
      </c>
      <c r="I5" s="5">
        <f t="shared" si="3"/>
        <v>0</v>
      </c>
      <c r="J5" s="5">
        <v>0</v>
      </c>
      <c r="K5" s="5">
        <v>0</v>
      </c>
      <c r="L5" s="5">
        <f>ROUNDUP((H5/4),0)</f>
        <v>93</v>
      </c>
      <c r="M5" s="5">
        <f t="shared" si="4"/>
        <v>93</v>
      </c>
      <c r="N5" s="5">
        <f t="shared" si="5"/>
        <v>4</v>
      </c>
      <c r="O5" s="5">
        <f t="shared" si="6"/>
        <v>7</v>
      </c>
      <c r="P5" s="5">
        <f t="shared" si="11"/>
        <v>2</v>
      </c>
      <c r="Q5" s="5">
        <v>0</v>
      </c>
      <c r="R5" s="5">
        <v>0</v>
      </c>
      <c r="S5" s="5">
        <v>0</v>
      </c>
      <c r="T5" s="5">
        <f>N5</f>
        <v>4</v>
      </c>
      <c r="U5" s="5">
        <f t="shared" si="7"/>
        <v>4</v>
      </c>
      <c r="V5" s="5">
        <v>0</v>
      </c>
      <c r="W5" s="5">
        <v>0</v>
      </c>
      <c r="X5" s="5">
        <v>0</v>
      </c>
      <c r="Y5" s="5">
        <v>1</v>
      </c>
      <c r="Z5" s="5">
        <f t="shared" si="8"/>
        <v>1</v>
      </c>
      <c r="AA5" s="5">
        <v>0</v>
      </c>
      <c r="AB5" s="5">
        <v>0</v>
      </c>
      <c r="AC5" s="5">
        <v>0</v>
      </c>
      <c r="AD5" s="5">
        <f>O5</f>
        <v>7</v>
      </c>
      <c r="AE5" s="5">
        <f t="shared" si="9"/>
        <v>7</v>
      </c>
      <c r="AF5" s="5">
        <v>0</v>
      </c>
      <c r="AG5" s="5">
        <v>0</v>
      </c>
      <c r="AH5" s="5">
        <v>0</v>
      </c>
      <c r="AI5" s="5">
        <f>N5</f>
        <v>4</v>
      </c>
      <c r="AJ5" s="5">
        <f t="shared" si="10"/>
        <v>4</v>
      </c>
      <c r="AK5" s="5">
        <v>2</v>
      </c>
      <c r="AL5" s="5">
        <v>2</v>
      </c>
      <c r="AM5" s="5">
        <v>2</v>
      </c>
      <c r="AN5" s="5">
        <f t="shared" si="12"/>
        <v>4</v>
      </c>
      <c r="AO5" s="5">
        <f t="shared" si="13"/>
        <v>1</v>
      </c>
    </row>
    <row r="6" spans="1:41" x14ac:dyDescent="0.25">
      <c r="A6" s="5" t="s">
        <v>47</v>
      </c>
      <c r="B6" s="5" t="s">
        <v>51</v>
      </c>
      <c r="C6" s="5" t="s">
        <v>54</v>
      </c>
      <c r="D6" s="5" t="s">
        <v>55</v>
      </c>
      <c r="E6" s="5">
        <v>766</v>
      </c>
      <c r="F6" s="5">
        <f t="shared" si="0"/>
        <v>23</v>
      </c>
      <c r="G6" s="5">
        <f t="shared" si="1"/>
        <v>789</v>
      </c>
      <c r="H6" s="5">
        <f t="shared" si="2"/>
        <v>237</v>
      </c>
      <c r="I6" s="5">
        <f t="shared" si="3"/>
        <v>0</v>
      </c>
      <c r="J6" s="5">
        <v>0</v>
      </c>
      <c r="K6" s="5">
        <v>0</v>
      </c>
      <c r="L6" s="5">
        <f>ROUNDUP((H6/4),0)</f>
        <v>60</v>
      </c>
      <c r="M6" s="5">
        <f t="shared" si="4"/>
        <v>60</v>
      </c>
      <c r="N6" s="5">
        <f t="shared" si="5"/>
        <v>2</v>
      </c>
      <c r="O6" s="5">
        <f t="shared" si="6"/>
        <v>4</v>
      </c>
      <c r="P6" s="5">
        <f t="shared" si="11"/>
        <v>2</v>
      </c>
      <c r="Q6" s="5">
        <v>0</v>
      </c>
      <c r="R6" s="5">
        <v>0</v>
      </c>
      <c r="S6" s="5">
        <v>0</v>
      </c>
      <c r="T6" s="5">
        <f>N6</f>
        <v>2</v>
      </c>
      <c r="U6" s="5">
        <f t="shared" si="7"/>
        <v>2</v>
      </c>
      <c r="V6" s="5">
        <v>0</v>
      </c>
      <c r="W6" s="5">
        <v>0</v>
      </c>
      <c r="X6" s="5">
        <v>0</v>
      </c>
      <c r="Y6" s="5">
        <v>0</v>
      </c>
      <c r="Z6" s="5">
        <f t="shared" si="8"/>
        <v>0</v>
      </c>
      <c r="AA6" s="5">
        <v>0</v>
      </c>
      <c r="AB6" s="5">
        <v>0</v>
      </c>
      <c r="AC6" s="5">
        <v>0</v>
      </c>
      <c r="AD6" s="5">
        <f>O6</f>
        <v>4</v>
      </c>
      <c r="AE6" s="5">
        <f t="shared" si="9"/>
        <v>4</v>
      </c>
      <c r="AF6" s="5">
        <v>0</v>
      </c>
      <c r="AG6" s="5">
        <v>0</v>
      </c>
      <c r="AH6" s="5">
        <v>0</v>
      </c>
      <c r="AI6" s="5">
        <f>N6</f>
        <v>2</v>
      </c>
      <c r="AJ6" s="5">
        <f t="shared" si="10"/>
        <v>2</v>
      </c>
      <c r="AK6" s="5">
        <v>0</v>
      </c>
      <c r="AL6" s="5">
        <v>0</v>
      </c>
      <c r="AM6" s="5">
        <v>0</v>
      </c>
      <c r="AN6" s="5">
        <f t="shared" si="12"/>
        <v>2</v>
      </c>
      <c r="AO6" s="5">
        <f t="shared" si="13"/>
        <v>1</v>
      </c>
    </row>
    <row r="7" spans="1:41" x14ac:dyDescent="0.25">
      <c r="A7" s="5" t="s">
        <v>47</v>
      </c>
      <c r="B7" s="5" t="s">
        <v>51</v>
      </c>
      <c r="C7" s="5" t="s">
        <v>56</v>
      </c>
      <c r="D7" s="5" t="s">
        <v>57</v>
      </c>
      <c r="E7" s="5">
        <v>463</v>
      </c>
      <c r="F7" s="5">
        <f t="shared" si="0"/>
        <v>14</v>
      </c>
      <c r="G7" s="5">
        <f t="shared" si="1"/>
        <v>477</v>
      </c>
      <c r="H7" s="5">
        <f t="shared" si="2"/>
        <v>144</v>
      </c>
      <c r="I7" s="5">
        <f t="shared" si="3"/>
        <v>0</v>
      </c>
      <c r="J7" s="5">
        <v>0</v>
      </c>
      <c r="K7" s="5">
        <f>ROUNDUP((H7/3),0)</f>
        <v>48</v>
      </c>
      <c r="L7" s="5">
        <v>0</v>
      </c>
      <c r="M7" s="5">
        <f t="shared" si="4"/>
        <v>48</v>
      </c>
      <c r="N7" s="5">
        <f t="shared" si="5"/>
        <v>2</v>
      </c>
      <c r="O7" s="5">
        <f t="shared" si="6"/>
        <v>4</v>
      </c>
      <c r="P7" s="5">
        <f t="shared" si="11"/>
        <v>2</v>
      </c>
      <c r="Q7" s="5">
        <v>0</v>
      </c>
      <c r="R7" s="5">
        <v>0</v>
      </c>
      <c r="S7" s="5">
        <f>N7</f>
        <v>2</v>
      </c>
      <c r="T7" s="5">
        <v>0</v>
      </c>
      <c r="U7" s="5">
        <f t="shared" si="7"/>
        <v>2</v>
      </c>
      <c r="V7" s="5">
        <v>0</v>
      </c>
      <c r="W7" s="5">
        <v>0</v>
      </c>
      <c r="X7" s="5">
        <v>0</v>
      </c>
      <c r="Y7" s="5">
        <v>0</v>
      </c>
      <c r="Z7" s="5">
        <f t="shared" si="8"/>
        <v>0</v>
      </c>
      <c r="AA7" s="5">
        <v>0</v>
      </c>
      <c r="AB7" s="5">
        <v>0</v>
      </c>
      <c r="AC7" s="5">
        <f>O7</f>
        <v>4</v>
      </c>
      <c r="AD7" s="5">
        <v>0</v>
      </c>
      <c r="AE7" s="5">
        <f t="shared" si="9"/>
        <v>4</v>
      </c>
      <c r="AF7" s="5">
        <v>0</v>
      </c>
      <c r="AG7" s="5">
        <v>0</v>
      </c>
      <c r="AH7" s="5">
        <f>N7</f>
        <v>2</v>
      </c>
      <c r="AI7" s="5">
        <v>0</v>
      </c>
      <c r="AJ7" s="5">
        <f t="shared" si="10"/>
        <v>2</v>
      </c>
      <c r="AK7" s="5">
        <v>0</v>
      </c>
      <c r="AL7" s="5">
        <v>0</v>
      </c>
      <c r="AM7" s="5">
        <v>0</v>
      </c>
      <c r="AN7" s="5">
        <f t="shared" si="12"/>
        <v>2</v>
      </c>
      <c r="AO7" s="5">
        <f t="shared" si="13"/>
        <v>1</v>
      </c>
    </row>
    <row r="8" spans="1:41" x14ac:dyDescent="0.25">
      <c r="A8" s="5" t="s">
        <v>47</v>
      </c>
      <c r="B8" s="5" t="s">
        <v>51</v>
      </c>
      <c r="C8" s="5" t="s">
        <v>58</v>
      </c>
      <c r="D8" s="5" t="s">
        <v>59</v>
      </c>
      <c r="E8" s="5">
        <v>1076</v>
      </c>
      <c r="F8" s="5">
        <f t="shared" si="0"/>
        <v>33</v>
      </c>
      <c r="G8" s="5">
        <f t="shared" si="1"/>
        <v>1109</v>
      </c>
      <c r="H8" s="5">
        <f t="shared" si="2"/>
        <v>333</v>
      </c>
      <c r="I8" s="5">
        <f t="shared" si="3"/>
        <v>0</v>
      </c>
      <c r="J8" s="5">
        <v>0</v>
      </c>
      <c r="K8" s="5">
        <v>0</v>
      </c>
      <c r="L8" s="5">
        <f>ROUNDUP((H8/4),0)</f>
        <v>84</v>
      </c>
      <c r="M8" s="5">
        <f t="shared" si="4"/>
        <v>84</v>
      </c>
      <c r="N8" s="5">
        <f t="shared" si="5"/>
        <v>3</v>
      </c>
      <c r="O8" s="5">
        <f t="shared" si="6"/>
        <v>6</v>
      </c>
      <c r="P8" s="5">
        <f t="shared" si="11"/>
        <v>2</v>
      </c>
      <c r="Q8" s="5">
        <v>0</v>
      </c>
      <c r="R8" s="5">
        <v>0</v>
      </c>
      <c r="S8" s="5">
        <v>0</v>
      </c>
      <c r="T8" s="5">
        <f>N8</f>
        <v>3</v>
      </c>
      <c r="U8" s="5">
        <f t="shared" si="7"/>
        <v>3</v>
      </c>
      <c r="V8" s="5">
        <v>0</v>
      </c>
      <c r="W8" s="5">
        <v>0</v>
      </c>
      <c r="X8" s="5">
        <v>0</v>
      </c>
      <c r="Y8" s="5">
        <v>0</v>
      </c>
      <c r="Z8" s="5">
        <f t="shared" si="8"/>
        <v>0</v>
      </c>
      <c r="AA8" s="5">
        <v>0</v>
      </c>
      <c r="AB8" s="5">
        <v>0</v>
      </c>
      <c r="AC8" s="5">
        <v>0</v>
      </c>
      <c r="AD8" s="5">
        <f>O8</f>
        <v>6</v>
      </c>
      <c r="AE8" s="5">
        <f t="shared" si="9"/>
        <v>6</v>
      </c>
      <c r="AF8" s="5">
        <v>0</v>
      </c>
      <c r="AG8" s="5">
        <v>0</v>
      </c>
      <c r="AH8" s="5">
        <v>0</v>
      </c>
      <c r="AI8" s="5">
        <f>N8</f>
        <v>3</v>
      </c>
      <c r="AJ8" s="5">
        <f t="shared" si="10"/>
        <v>3</v>
      </c>
      <c r="AK8" s="5">
        <v>0</v>
      </c>
      <c r="AL8" s="5">
        <v>0</v>
      </c>
      <c r="AM8" s="5">
        <v>0</v>
      </c>
      <c r="AN8" s="5">
        <f t="shared" si="12"/>
        <v>3</v>
      </c>
      <c r="AO8" s="5">
        <f t="shared" si="13"/>
        <v>1</v>
      </c>
    </row>
    <row r="9" spans="1:41" x14ac:dyDescent="0.25">
      <c r="A9" s="5" t="s">
        <v>47</v>
      </c>
      <c r="B9" s="5" t="s">
        <v>51</v>
      </c>
      <c r="C9" s="5" t="s">
        <v>60</v>
      </c>
      <c r="D9" s="5" t="s">
        <v>61</v>
      </c>
      <c r="E9" s="5">
        <v>2166</v>
      </c>
      <c r="F9" s="5">
        <f t="shared" si="0"/>
        <v>65</v>
      </c>
      <c r="G9" s="5">
        <f t="shared" si="1"/>
        <v>2231</v>
      </c>
      <c r="H9" s="5">
        <f t="shared" si="2"/>
        <v>670</v>
      </c>
      <c r="I9" s="5">
        <f t="shared" si="3"/>
        <v>0</v>
      </c>
      <c r="J9" s="5">
        <v>0</v>
      </c>
      <c r="K9" s="5">
        <v>0</v>
      </c>
      <c r="L9" s="5">
        <f>ROUNDUP((H9/4),0)</f>
        <v>168</v>
      </c>
      <c r="M9" s="5">
        <f t="shared" si="4"/>
        <v>168</v>
      </c>
      <c r="N9" s="5">
        <f t="shared" si="5"/>
        <v>6</v>
      </c>
      <c r="O9" s="5">
        <f t="shared" si="6"/>
        <v>12</v>
      </c>
      <c r="P9" s="5">
        <f t="shared" si="11"/>
        <v>2</v>
      </c>
      <c r="Q9" s="5">
        <v>0</v>
      </c>
      <c r="R9" s="5">
        <v>0</v>
      </c>
      <c r="S9" s="5">
        <v>0</v>
      </c>
      <c r="T9" s="5">
        <f>N9</f>
        <v>6</v>
      </c>
      <c r="U9" s="5">
        <f t="shared" si="7"/>
        <v>6</v>
      </c>
      <c r="V9" s="5">
        <v>0</v>
      </c>
      <c r="W9" s="5">
        <v>0</v>
      </c>
      <c r="X9" s="5">
        <v>0</v>
      </c>
      <c r="Y9" s="5">
        <v>0</v>
      </c>
      <c r="Z9" s="5">
        <f t="shared" si="8"/>
        <v>0</v>
      </c>
      <c r="AA9" s="5">
        <v>0</v>
      </c>
      <c r="AB9" s="5">
        <v>0</v>
      </c>
      <c r="AC9" s="5">
        <v>0</v>
      </c>
      <c r="AD9" s="5">
        <f>O9</f>
        <v>12</v>
      </c>
      <c r="AE9" s="5">
        <f t="shared" si="9"/>
        <v>12</v>
      </c>
      <c r="AF9" s="5">
        <v>0</v>
      </c>
      <c r="AG9" s="5">
        <v>0</v>
      </c>
      <c r="AH9" s="5">
        <v>0</v>
      </c>
      <c r="AI9" s="5">
        <f>N9</f>
        <v>6</v>
      </c>
      <c r="AJ9" s="5">
        <f t="shared" si="10"/>
        <v>6</v>
      </c>
      <c r="AK9" s="5">
        <v>2</v>
      </c>
      <c r="AL9" s="5">
        <v>2</v>
      </c>
      <c r="AM9" s="5">
        <v>0</v>
      </c>
      <c r="AN9" s="5">
        <f t="shared" si="12"/>
        <v>5</v>
      </c>
      <c r="AO9" s="5">
        <f t="shared" si="13"/>
        <v>2</v>
      </c>
    </row>
    <row r="10" spans="1:41" x14ac:dyDescent="0.25">
      <c r="A10" s="5" t="s">
        <v>47</v>
      </c>
      <c r="B10" s="5" t="s">
        <v>51</v>
      </c>
      <c r="C10" s="5" t="s">
        <v>62</v>
      </c>
      <c r="D10" s="5" t="s">
        <v>63</v>
      </c>
      <c r="E10" s="5">
        <v>1007</v>
      </c>
      <c r="F10" s="5">
        <f t="shared" si="0"/>
        <v>31</v>
      </c>
      <c r="G10" s="5">
        <f t="shared" si="1"/>
        <v>1038</v>
      </c>
      <c r="H10" s="5">
        <f t="shared" si="2"/>
        <v>312</v>
      </c>
      <c r="I10" s="5">
        <f t="shared" si="3"/>
        <v>0</v>
      </c>
      <c r="J10" s="5">
        <v>0</v>
      </c>
      <c r="K10" s="5">
        <v>0</v>
      </c>
      <c r="L10" s="5">
        <f>ROUNDUP((H10/4),0)</f>
        <v>78</v>
      </c>
      <c r="M10" s="5">
        <f t="shared" si="4"/>
        <v>78</v>
      </c>
      <c r="N10" s="5">
        <f t="shared" si="5"/>
        <v>3</v>
      </c>
      <c r="O10" s="5">
        <f t="shared" si="6"/>
        <v>6</v>
      </c>
      <c r="P10" s="5">
        <f t="shared" si="11"/>
        <v>2</v>
      </c>
      <c r="Q10" s="5">
        <v>0</v>
      </c>
      <c r="R10" s="5">
        <v>0</v>
      </c>
      <c r="S10" s="5">
        <v>0</v>
      </c>
      <c r="T10" s="5">
        <f>N10</f>
        <v>3</v>
      </c>
      <c r="U10" s="5">
        <f t="shared" si="7"/>
        <v>3</v>
      </c>
      <c r="V10" s="5">
        <v>0</v>
      </c>
      <c r="W10" s="5">
        <v>0</v>
      </c>
      <c r="X10" s="5">
        <v>0</v>
      </c>
      <c r="Y10" s="5">
        <v>0</v>
      </c>
      <c r="Z10" s="5">
        <f t="shared" si="8"/>
        <v>0</v>
      </c>
      <c r="AA10" s="5">
        <v>0</v>
      </c>
      <c r="AB10" s="5">
        <v>0</v>
      </c>
      <c r="AC10" s="5">
        <v>0</v>
      </c>
      <c r="AD10" s="5">
        <f>O10</f>
        <v>6</v>
      </c>
      <c r="AE10" s="5">
        <f t="shared" si="9"/>
        <v>6</v>
      </c>
      <c r="AF10" s="5">
        <v>0</v>
      </c>
      <c r="AG10" s="5">
        <v>0</v>
      </c>
      <c r="AH10" s="5">
        <v>0</v>
      </c>
      <c r="AI10" s="5">
        <f>N10</f>
        <v>3</v>
      </c>
      <c r="AJ10" s="5">
        <f t="shared" si="10"/>
        <v>3</v>
      </c>
      <c r="AK10" s="5">
        <v>1</v>
      </c>
      <c r="AL10" s="5">
        <v>2</v>
      </c>
      <c r="AM10" s="5">
        <v>0</v>
      </c>
      <c r="AN10" s="5">
        <f t="shared" si="12"/>
        <v>3</v>
      </c>
      <c r="AO10" s="5">
        <f t="shared" si="13"/>
        <v>1</v>
      </c>
    </row>
    <row r="11" spans="1:41" x14ac:dyDescent="0.25">
      <c r="A11" s="5" t="s">
        <v>47</v>
      </c>
      <c r="B11" s="5" t="s">
        <v>64</v>
      </c>
      <c r="C11" s="5" t="s">
        <v>65</v>
      </c>
      <c r="D11" s="5" t="s">
        <v>66</v>
      </c>
      <c r="E11" s="5">
        <v>1733</v>
      </c>
      <c r="F11" s="5">
        <f t="shared" si="0"/>
        <v>52</v>
      </c>
      <c r="G11" s="5">
        <f t="shared" si="1"/>
        <v>1785</v>
      </c>
      <c r="H11" s="5">
        <f t="shared" si="2"/>
        <v>536</v>
      </c>
      <c r="I11" s="5">
        <f t="shared" si="3"/>
        <v>0</v>
      </c>
      <c r="J11" s="5">
        <v>0</v>
      </c>
      <c r="K11" s="5">
        <v>0</v>
      </c>
      <c r="L11" s="5">
        <f>ROUNDUP((H11/4),0)</f>
        <v>134</v>
      </c>
      <c r="M11" s="5">
        <f t="shared" si="4"/>
        <v>134</v>
      </c>
      <c r="N11" s="5">
        <f t="shared" si="5"/>
        <v>5</v>
      </c>
      <c r="O11" s="5">
        <f t="shared" si="6"/>
        <v>9</v>
      </c>
      <c r="P11" s="5">
        <f t="shared" si="11"/>
        <v>2</v>
      </c>
      <c r="Q11" s="5">
        <v>0</v>
      </c>
      <c r="R11" s="5">
        <v>0</v>
      </c>
      <c r="S11" s="5">
        <v>0</v>
      </c>
      <c r="T11" s="5">
        <f>N11</f>
        <v>5</v>
      </c>
      <c r="U11" s="5">
        <f t="shared" si="7"/>
        <v>5</v>
      </c>
      <c r="V11" s="5">
        <v>0</v>
      </c>
      <c r="W11" s="5">
        <v>0</v>
      </c>
      <c r="X11" s="5">
        <v>0</v>
      </c>
      <c r="Y11" s="5">
        <v>0</v>
      </c>
      <c r="Z11" s="5">
        <f t="shared" si="8"/>
        <v>0</v>
      </c>
      <c r="AA11" s="5">
        <v>0</v>
      </c>
      <c r="AB11" s="5">
        <v>0</v>
      </c>
      <c r="AC11" s="5">
        <v>0</v>
      </c>
      <c r="AD11" s="5">
        <f>O11</f>
        <v>9</v>
      </c>
      <c r="AE11" s="5">
        <f t="shared" si="9"/>
        <v>9</v>
      </c>
      <c r="AF11" s="5">
        <v>0</v>
      </c>
      <c r="AG11" s="5">
        <v>0</v>
      </c>
      <c r="AH11" s="5">
        <v>0</v>
      </c>
      <c r="AI11" s="5">
        <f>N11</f>
        <v>5</v>
      </c>
      <c r="AJ11" s="5">
        <f t="shared" si="10"/>
        <v>5</v>
      </c>
      <c r="AK11" s="5">
        <v>0</v>
      </c>
      <c r="AL11" s="5">
        <v>0</v>
      </c>
      <c r="AM11" s="5">
        <v>2</v>
      </c>
      <c r="AN11" s="5">
        <f t="shared" si="12"/>
        <v>4</v>
      </c>
      <c r="AO11" s="5">
        <f t="shared" si="13"/>
        <v>1</v>
      </c>
    </row>
    <row r="12" spans="1:41" x14ac:dyDescent="0.25">
      <c r="A12" s="5" t="s">
        <v>47</v>
      </c>
      <c r="B12" s="5" t="s">
        <v>67</v>
      </c>
      <c r="C12" s="5" t="s">
        <v>68</v>
      </c>
      <c r="D12" s="5" t="s">
        <v>67</v>
      </c>
      <c r="E12" s="5">
        <v>196</v>
      </c>
      <c r="F12" s="5">
        <f t="shared" si="0"/>
        <v>6</v>
      </c>
      <c r="G12" s="5">
        <f t="shared" si="1"/>
        <v>202</v>
      </c>
      <c r="H12" s="5">
        <f t="shared" si="2"/>
        <v>61</v>
      </c>
      <c r="I12" s="5">
        <f t="shared" si="3"/>
        <v>0</v>
      </c>
      <c r="J12" s="5">
        <v>0</v>
      </c>
      <c r="K12" s="5">
        <f>ROUNDUP((H12/3),0)</f>
        <v>21</v>
      </c>
      <c r="L12" s="5">
        <v>0</v>
      </c>
      <c r="M12" s="5">
        <f t="shared" si="4"/>
        <v>21</v>
      </c>
      <c r="N12" s="5">
        <f t="shared" si="5"/>
        <v>1</v>
      </c>
      <c r="O12" s="5">
        <f t="shared" si="6"/>
        <v>2</v>
      </c>
      <c r="P12" s="5">
        <f t="shared" si="11"/>
        <v>2</v>
      </c>
      <c r="Q12" s="5">
        <v>0</v>
      </c>
      <c r="R12" s="5">
        <v>0</v>
      </c>
      <c r="S12" s="5">
        <f>N12</f>
        <v>1</v>
      </c>
      <c r="T12" s="5">
        <v>0</v>
      </c>
      <c r="U12" s="5">
        <f t="shared" si="7"/>
        <v>1</v>
      </c>
      <c r="V12" s="5">
        <v>0</v>
      </c>
      <c r="W12" s="5">
        <v>0</v>
      </c>
      <c r="X12" s="5">
        <v>0</v>
      </c>
      <c r="Y12" s="5">
        <v>0</v>
      </c>
      <c r="Z12" s="5">
        <f t="shared" si="8"/>
        <v>0</v>
      </c>
      <c r="AA12" s="5">
        <v>0</v>
      </c>
      <c r="AB12" s="5">
        <v>0</v>
      </c>
      <c r="AC12" s="5">
        <f>O12</f>
        <v>2</v>
      </c>
      <c r="AD12" s="5">
        <v>0</v>
      </c>
      <c r="AE12" s="5">
        <f t="shared" si="9"/>
        <v>2</v>
      </c>
      <c r="AF12" s="5">
        <v>0</v>
      </c>
      <c r="AG12" s="5">
        <v>0</v>
      </c>
      <c r="AH12" s="5">
        <f>N12</f>
        <v>1</v>
      </c>
      <c r="AI12" s="5">
        <v>0</v>
      </c>
      <c r="AJ12" s="5">
        <f t="shared" si="10"/>
        <v>1</v>
      </c>
      <c r="AK12" s="5">
        <v>0</v>
      </c>
      <c r="AL12" s="5">
        <v>0</v>
      </c>
      <c r="AM12" s="5">
        <v>2</v>
      </c>
      <c r="AN12" s="5">
        <f t="shared" si="12"/>
        <v>1</v>
      </c>
      <c r="AO12" s="5">
        <f t="shared" si="13"/>
        <v>1</v>
      </c>
    </row>
    <row r="13" spans="1:41" x14ac:dyDescent="0.25">
      <c r="A13" s="5" t="s">
        <v>47</v>
      </c>
      <c r="B13" s="5" t="s">
        <v>69</v>
      </c>
      <c r="C13" s="5" t="s">
        <v>70</v>
      </c>
      <c r="D13" s="5" t="s">
        <v>71</v>
      </c>
      <c r="E13" s="5">
        <v>592</v>
      </c>
      <c r="F13" s="5">
        <f t="shared" si="0"/>
        <v>18</v>
      </c>
      <c r="G13" s="5">
        <f t="shared" si="1"/>
        <v>610</v>
      </c>
      <c r="H13" s="5">
        <f t="shared" si="2"/>
        <v>183</v>
      </c>
      <c r="I13" s="5">
        <f t="shared" si="3"/>
        <v>0</v>
      </c>
      <c r="J13" s="5">
        <v>0</v>
      </c>
      <c r="K13" s="5">
        <f>ROUNDUP((H13/3),0)</f>
        <v>61</v>
      </c>
      <c r="L13" s="5">
        <v>0</v>
      </c>
      <c r="M13" s="5">
        <f t="shared" si="4"/>
        <v>61</v>
      </c>
      <c r="N13" s="5">
        <f t="shared" si="5"/>
        <v>3</v>
      </c>
      <c r="O13" s="5">
        <f t="shared" si="6"/>
        <v>5</v>
      </c>
      <c r="P13" s="5">
        <f t="shared" si="11"/>
        <v>2</v>
      </c>
      <c r="Q13" s="5">
        <v>0</v>
      </c>
      <c r="R13" s="5">
        <v>0</v>
      </c>
      <c r="S13" s="5">
        <f>N13</f>
        <v>3</v>
      </c>
      <c r="T13" s="5">
        <v>0</v>
      </c>
      <c r="U13" s="5">
        <f t="shared" si="7"/>
        <v>3</v>
      </c>
      <c r="V13" s="5">
        <v>0</v>
      </c>
      <c r="W13" s="5">
        <v>0</v>
      </c>
      <c r="X13" s="5">
        <v>0</v>
      </c>
      <c r="Y13" s="5">
        <v>0</v>
      </c>
      <c r="Z13" s="5">
        <f t="shared" si="8"/>
        <v>0</v>
      </c>
      <c r="AA13" s="5">
        <v>0</v>
      </c>
      <c r="AB13" s="5">
        <v>0</v>
      </c>
      <c r="AC13" s="5">
        <f>O13</f>
        <v>5</v>
      </c>
      <c r="AD13" s="5">
        <v>0</v>
      </c>
      <c r="AE13" s="5">
        <f t="shared" si="9"/>
        <v>5</v>
      </c>
      <c r="AF13" s="5">
        <v>0</v>
      </c>
      <c r="AG13" s="5">
        <v>0</v>
      </c>
      <c r="AH13" s="5">
        <f>N13</f>
        <v>3</v>
      </c>
      <c r="AI13" s="5">
        <v>0</v>
      </c>
      <c r="AJ13" s="5">
        <f t="shared" si="10"/>
        <v>3</v>
      </c>
      <c r="AK13" s="5">
        <v>0</v>
      </c>
      <c r="AL13" s="5">
        <v>0</v>
      </c>
      <c r="AM13" s="5">
        <v>0</v>
      </c>
      <c r="AN13" s="5">
        <f t="shared" si="12"/>
        <v>3</v>
      </c>
      <c r="AO13" s="5">
        <f t="shared" si="13"/>
        <v>1</v>
      </c>
    </row>
    <row r="14" spans="1:41" x14ac:dyDescent="0.25">
      <c r="A14" s="5" t="s">
        <v>47</v>
      </c>
      <c r="B14" s="5" t="s">
        <v>72</v>
      </c>
      <c r="C14" s="5" t="s">
        <v>73</v>
      </c>
      <c r="D14" s="5" t="s">
        <v>74</v>
      </c>
      <c r="E14" s="5">
        <v>145</v>
      </c>
      <c r="F14" s="5">
        <f t="shared" si="0"/>
        <v>5</v>
      </c>
      <c r="G14" s="5">
        <f t="shared" si="1"/>
        <v>150</v>
      </c>
      <c r="H14" s="5">
        <f t="shared" si="2"/>
        <v>45</v>
      </c>
      <c r="I14" s="5">
        <f t="shared" si="3"/>
        <v>0</v>
      </c>
      <c r="J14" s="5">
        <f>ROUNDUP((H14/2),0)</f>
        <v>23</v>
      </c>
      <c r="K14" s="5">
        <v>0</v>
      </c>
      <c r="L14" s="5">
        <v>0</v>
      </c>
      <c r="M14" s="5">
        <f t="shared" si="4"/>
        <v>23</v>
      </c>
      <c r="N14" s="5">
        <f t="shared" si="5"/>
        <v>1</v>
      </c>
      <c r="O14" s="5">
        <f t="shared" si="6"/>
        <v>2</v>
      </c>
      <c r="P14" s="5">
        <f t="shared" si="11"/>
        <v>2</v>
      </c>
      <c r="Q14" s="5">
        <v>0</v>
      </c>
      <c r="R14" s="5">
        <f>N14</f>
        <v>1</v>
      </c>
      <c r="S14" s="5">
        <v>0</v>
      </c>
      <c r="T14" s="5">
        <v>0</v>
      </c>
      <c r="U14" s="5">
        <f t="shared" si="7"/>
        <v>1</v>
      </c>
      <c r="V14" s="5">
        <v>0</v>
      </c>
      <c r="W14" s="5">
        <v>0</v>
      </c>
      <c r="X14" s="5">
        <v>0</v>
      </c>
      <c r="Y14" s="5">
        <v>0</v>
      </c>
      <c r="Z14" s="5">
        <f t="shared" si="8"/>
        <v>0</v>
      </c>
      <c r="AA14" s="5">
        <v>0</v>
      </c>
      <c r="AB14" s="5">
        <f>O14</f>
        <v>2</v>
      </c>
      <c r="AC14" s="5">
        <v>0</v>
      </c>
      <c r="AD14" s="5">
        <v>0</v>
      </c>
      <c r="AE14" s="5">
        <f t="shared" si="9"/>
        <v>2</v>
      </c>
      <c r="AF14" s="5">
        <v>0</v>
      </c>
      <c r="AG14" s="5">
        <f>N14</f>
        <v>1</v>
      </c>
      <c r="AH14" s="5">
        <v>0</v>
      </c>
      <c r="AI14" s="5">
        <v>0</v>
      </c>
      <c r="AJ14" s="5">
        <f t="shared" si="10"/>
        <v>1</v>
      </c>
      <c r="AK14" s="5">
        <v>1</v>
      </c>
      <c r="AL14" s="5">
        <v>2</v>
      </c>
      <c r="AM14" s="5">
        <v>0</v>
      </c>
      <c r="AN14" s="5">
        <f t="shared" si="12"/>
        <v>1</v>
      </c>
      <c r="AO14" s="5">
        <f t="shared" si="13"/>
        <v>1</v>
      </c>
    </row>
    <row r="15" spans="1:41" x14ac:dyDescent="0.25">
      <c r="A15" s="5" t="s">
        <v>47</v>
      </c>
      <c r="B15" s="5" t="s">
        <v>72</v>
      </c>
      <c r="C15" s="5" t="s">
        <v>75</v>
      </c>
      <c r="D15" s="5" t="s">
        <v>76</v>
      </c>
      <c r="E15" s="5">
        <v>328</v>
      </c>
      <c r="F15" s="5">
        <f t="shared" si="0"/>
        <v>10</v>
      </c>
      <c r="G15" s="5">
        <f t="shared" si="1"/>
        <v>338</v>
      </c>
      <c r="H15" s="5">
        <f t="shared" si="2"/>
        <v>102</v>
      </c>
      <c r="I15" s="5">
        <f t="shared" si="3"/>
        <v>0</v>
      </c>
      <c r="J15" s="5">
        <v>0</v>
      </c>
      <c r="K15" s="5">
        <f>ROUNDUP((H15/3),0)</f>
        <v>34</v>
      </c>
      <c r="L15" s="5">
        <v>0</v>
      </c>
      <c r="M15" s="5">
        <f t="shared" si="4"/>
        <v>34</v>
      </c>
      <c r="N15" s="5">
        <f t="shared" si="5"/>
        <v>2</v>
      </c>
      <c r="O15" s="5">
        <f t="shared" si="6"/>
        <v>3</v>
      </c>
      <c r="P15" s="5">
        <f t="shared" si="11"/>
        <v>2</v>
      </c>
      <c r="Q15" s="5">
        <v>0</v>
      </c>
      <c r="R15" s="5">
        <v>0</v>
      </c>
      <c r="S15" s="5">
        <f>N15</f>
        <v>2</v>
      </c>
      <c r="T15" s="5">
        <v>0</v>
      </c>
      <c r="U15" s="5">
        <f t="shared" si="7"/>
        <v>2</v>
      </c>
      <c r="V15" s="5">
        <v>0</v>
      </c>
      <c r="W15" s="5">
        <v>0</v>
      </c>
      <c r="X15" s="5">
        <v>0</v>
      </c>
      <c r="Y15" s="5">
        <v>0</v>
      </c>
      <c r="Z15" s="5">
        <f t="shared" si="8"/>
        <v>0</v>
      </c>
      <c r="AA15" s="5">
        <v>0</v>
      </c>
      <c r="AB15" s="5">
        <v>0</v>
      </c>
      <c r="AC15" s="5">
        <f>O15</f>
        <v>3</v>
      </c>
      <c r="AD15" s="5">
        <v>0</v>
      </c>
      <c r="AE15" s="5">
        <f t="shared" si="9"/>
        <v>3</v>
      </c>
      <c r="AF15" s="5">
        <v>0</v>
      </c>
      <c r="AG15" s="5">
        <v>0</v>
      </c>
      <c r="AH15" s="5">
        <f>N15</f>
        <v>2</v>
      </c>
      <c r="AI15" s="5">
        <v>0</v>
      </c>
      <c r="AJ15" s="5">
        <f t="shared" si="10"/>
        <v>2</v>
      </c>
      <c r="AK15" s="5">
        <v>0</v>
      </c>
      <c r="AL15" s="5">
        <v>0</v>
      </c>
      <c r="AM15" s="5">
        <v>0</v>
      </c>
      <c r="AN15" s="5">
        <f t="shared" si="12"/>
        <v>2</v>
      </c>
      <c r="AO15" s="5">
        <f t="shared" si="13"/>
        <v>1</v>
      </c>
    </row>
    <row r="16" spans="1:41" x14ac:dyDescent="0.25">
      <c r="A16" s="5" t="s">
        <v>47</v>
      </c>
      <c r="B16" s="5" t="s">
        <v>77</v>
      </c>
      <c r="C16" s="5" t="s">
        <v>78</v>
      </c>
      <c r="D16" s="5" t="s">
        <v>79</v>
      </c>
      <c r="E16" s="5">
        <v>32</v>
      </c>
      <c r="F16" s="5">
        <f t="shared" si="0"/>
        <v>1</v>
      </c>
      <c r="G16" s="5">
        <f t="shared" si="1"/>
        <v>33</v>
      </c>
      <c r="H16" s="5">
        <f t="shared" si="2"/>
        <v>10</v>
      </c>
      <c r="I16" s="5">
        <f t="shared" si="3"/>
        <v>10</v>
      </c>
      <c r="J16" s="5">
        <v>0</v>
      </c>
      <c r="K16" s="5">
        <v>0</v>
      </c>
      <c r="L16" s="5">
        <v>0</v>
      </c>
      <c r="M16" s="5">
        <f t="shared" si="4"/>
        <v>10</v>
      </c>
      <c r="N16" s="5">
        <f t="shared" si="5"/>
        <v>1</v>
      </c>
      <c r="O16" s="5">
        <f t="shared" si="6"/>
        <v>1</v>
      </c>
      <c r="P16" s="5">
        <f t="shared" si="11"/>
        <v>1</v>
      </c>
      <c r="Q16" s="5">
        <f>N16</f>
        <v>1</v>
      </c>
      <c r="R16" s="5">
        <v>0</v>
      </c>
      <c r="S16" s="5">
        <v>0</v>
      </c>
      <c r="T16" s="5">
        <v>0</v>
      </c>
      <c r="U16" s="5">
        <f t="shared" si="7"/>
        <v>1</v>
      </c>
      <c r="V16" s="5">
        <v>0</v>
      </c>
      <c r="W16" s="5">
        <v>0</v>
      </c>
      <c r="X16" s="5">
        <v>0</v>
      </c>
      <c r="Y16" s="5">
        <v>0</v>
      </c>
      <c r="Z16" s="5">
        <f t="shared" si="8"/>
        <v>0</v>
      </c>
      <c r="AA16" s="5">
        <v>0</v>
      </c>
      <c r="AB16" s="5">
        <v>0</v>
      </c>
      <c r="AC16" s="5">
        <v>0</v>
      </c>
      <c r="AD16" s="5">
        <v>0</v>
      </c>
      <c r="AE16" s="5">
        <f t="shared" si="9"/>
        <v>0</v>
      </c>
      <c r="AF16" s="5">
        <v>1</v>
      </c>
      <c r="AG16" s="5">
        <v>0</v>
      </c>
      <c r="AH16" s="5">
        <v>0</v>
      </c>
      <c r="AI16" s="5">
        <v>0</v>
      </c>
      <c r="AJ16" s="5">
        <f t="shared" si="10"/>
        <v>1</v>
      </c>
      <c r="AK16" s="5">
        <v>0</v>
      </c>
      <c r="AL16" s="5">
        <v>0</v>
      </c>
      <c r="AM16" s="5">
        <v>0</v>
      </c>
      <c r="AN16" s="5">
        <f t="shared" si="12"/>
        <v>1</v>
      </c>
      <c r="AO16" s="5">
        <f t="shared" si="13"/>
        <v>1</v>
      </c>
    </row>
    <row r="17" spans="1:41" x14ac:dyDescent="0.25">
      <c r="A17" s="5" t="s">
        <v>47</v>
      </c>
      <c r="B17" s="5" t="s">
        <v>80</v>
      </c>
      <c r="C17" s="5" t="s">
        <v>81</v>
      </c>
      <c r="D17" s="5" t="s">
        <v>82</v>
      </c>
      <c r="E17" s="5">
        <v>53</v>
      </c>
      <c r="F17" s="5">
        <f t="shared" si="0"/>
        <v>2</v>
      </c>
      <c r="G17" s="5">
        <f t="shared" si="1"/>
        <v>55</v>
      </c>
      <c r="H17" s="5">
        <f t="shared" si="2"/>
        <v>17</v>
      </c>
      <c r="I17" s="5">
        <f t="shared" si="3"/>
        <v>0</v>
      </c>
      <c r="J17" s="5">
        <f>ROUNDUP((H17/2),0)</f>
        <v>9</v>
      </c>
      <c r="K17" s="5">
        <v>0</v>
      </c>
      <c r="L17" s="5">
        <v>0</v>
      </c>
      <c r="M17" s="5">
        <f t="shared" si="4"/>
        <v>9</v>
      </c>
      <c r="N17" s="5">
        <f t="shared" si="5"/>
        <v>1</v>
      </c>
      <c r="O17" s="5">
        <f t="shared" si="6"/>
        <v>1</v>
      </c>
      <c r="P17" s="5">
        <f t="shared" si="11"/>
        <v>1</v>
      </c>
      <c r="Q17" s="5">
        <v>0</v>
      </c>
      <c r="R17" s="5">
        <f>N17</f>
        <v>1</v>
      </c>
      <c r="S17" s="5">
        <v>0</v>
      </c>
      <c r="T17" s="5">
        <v>0</v>
      </c>
      <c r="U17" s="5">
        <f t="shared" si="7"/>
        <v>1</v>
      </c>
      <c r="V17" s="5">
        <v>0</v>
      </c>
      <c r="W17" s="5">
        <v>0</v>
      </c>
      <c r="X17" s="5">
        <v>0</v>
      </c>
      <c r="Y17" s="5">
        <v>0</v>
      </c>
      <c r="Z17" s="5">
        <f t="shared" si="8"/>
        <v>0</v>
      </c>
      <c r="AA17" s="5">
        <v>0</v>
      </c>
      <c r="AB17" s="5">
        <f>O17</f>
        <v>1</v>
      </c>
      <c r="AC17" s="5">
        <v>0</v>
      </c>
      <c r="AD17" s="5">
        <v>0</v>
      </c>
      <c r="AE17" s="5">
        <f t="shared" si="9"/>
        <v>1</v>
      </c>
      <c r="AF17" s="5">
        <v>0</v>
      </c>
      <c r="AG17" s="5">
        <f>N17</f>
        <v>1</v>
      </c>
      <c r="AH17" s="5">
        <v>0</v>
      </c>
      <c r="AI17" s="5">
        <v>0</v>
      </c>
      <c r="AJ17" s="5">
        <f t="shared" si="10"/>
        <v>1</v>
      </c>
      <c r="AK17" s="5">
        <v>0</v>
      </c>
      <c r="AL17" s="5">
        <v>0</v>
      </c>
      <c r="AM17" s="5">
        <v>0</v>
      </c>
      <c r="AN17" s="5">
        <f t="shared" si="12"/>
        <v>1</v>
      </c>
      <c r="AO17" s="5">
        <f t="shared" si="13"/>
        <v>1</v>
      </c>
    </row>
    <row r="18" spans="1:41" x14ac:dyDescent="0.25">
      <c r="A18" s="5" t="s">
        <v>47</v>
      </c>
      <c r="B18" s="5" t="s">
        <v>83</v>
      </c>
      <c r="C18" s="5" t="s">
        <v>84</v>
      </c>
      <c r="D18" s="5" t="s">
        <v>85</v>
      </c>
      <c r="E18" s="5">
        <v>49</v>
      </c>
      <c r="F18" s="5">
        <f t="shared" si="0"/>
        <v>2</v>
      </c>
      <c r="G18" s="5">
        <f t="shared" si="1"/>
        <v>51</v>
      </c>
      <c r="H18" s="5">
        <f t="shared" si="2"/>
        <v>16</v>
      </c>
      <c r="I18" s="5">
        <f t="shared" si="3"/>
        <v>0</v>
      </c>
      <c r="J18" s="5">
        <f>ROUNDUP((H18/2),0)</f>
        <v>8</v>
      </c>
      <c r="K18" s="5">
        <v>0</v>
      </c>
      <c r="L18" s="5">
        <v>0</v>
      </c>
      <c r="M18" s="5">
        <f t="shared" si="4"/>
        <v>8</v>
      </c>
      <c r="N18" s="5">
        <f t="shared" si="5"/>
        <v>1</v>
      </c>
      <c r="O18" s="5">
        <f t="shared" si="6"/>
        <v>1</v>
      </c>
      <c r="P18" s="5">
        <f t="shared" si="11"/>
        <v>1</v>
      </c>
      <c r="Q18" s="5">
        <v>0</v>
      </c>
      <c r="R18" s="5">
        <f>N18</f>
        <v>1</v>
      </c>
      <c r="S18" s="5">
        <v>0</v>
      </c>
      <c r="T18" s="5">
        <v>0</v>
      </c>
      <c r="U18" s="5">
        <f t="shared" si="7"/>
        <v>1</v>
      </c>
      <c r="V18" s="5">
        <v>0</v>
      </c>
      <c r="W18" s="5">
        <v>0</v>
      </c>
      <c r="X18" s="5">
        <v>0</v>
      </c>
      <c r="Y18" s="5">
        <v>0</v>
      </c>
      <c r="Z18" s="5">
        <f t="shared" si="8"/>
        <v>0</v>
      </c>
      <c r="AA18" s="5">
        <v>0</v>
      </c>
      <c r="AB18" s="5">
        <f>O18</f>
        <v>1</v>
      </c>
      <c r="AC18" s="5">
        <v>0</v>
      </c>
      <c r="AD18" s="5">
        <v>0</v>
      </c>
      <c r="AE18" s="5">
        <f t="shared" si="9"/>
        <v>1</v>
      </c>
      <c r="AF18" s="5">
        <v>0</v>
      </c>
      <c r="AG18" s="5">
        <f>N18</f>
        <v>1</v>
      </c>
      <c r="AH18" s="5">
        <v>0</v>
      </c>
      <c r="AI18" s="5">
        <v>0</v>
      </c>
      <c r="AJ18" s="5">
        <f t="shared" si="10"/>
        <v>1</v>
      </c>
      <c r="AK18" s="5">
        <v>0</v>
      </c>
      <c r="AL18" s="5">
        <v>0</v>
      </c>
      <c r="AM18" s="5">
        <v>0</v>
      </c>
      <c r="AN18" s="5">
        <f t="shared" si="12"/>
        <v>1</v>
      </c>
      <c r="AO18" s="5">
        <f t="shared" si="13"/>
        <v>1</v>
      </c>
    </row>
    <row r="19" spans="1:41" x14ac:dyDescent="0.25">
      <c r="A19" s="5" t="s">
        <v>47</v>
      </c>
      <c r="B19" s="5" t="s">
        <v>86</v>
      </c>
      <c r="C19" s="5" t="s">
        <v>87</v>
      </c>
      <c r="D19" s="5" t="s">
        <v>88</v>
      </c>
      <c r="E19" s="5">
        <v>153</v>
      </c>
      <c r="F19" s="5">
        <f t="shared" si="0"/>
        <v>5</v>
      </c>
      <c r="G19" s="5">
        <f t="shared" si="1"/>
        <v>158</v>
      </c>
      <c r="H19" s="5">
        <f t="shared" si="2"/>
        <v>48</v>
      </c>
      <c r="I19" s="5">
        <f t="shared" si="3"/>
        <v>0</v>
      </c>
      <c r="J19" s="5">
        <f>ROUNDUP((H19/2),0)</f>
        <v>24</v>
      </c>
      <c r="K19" s="5">
        <v>0</v>
      </c>
      <c r="L19" s="5">
        <v>0</v>
      </c>
      <c r="M19" s="5">
        <f t="shared" si="4"/>
        <v>24</v>
      </c>
      <c r="N19" s="5">
        <f t="shared" si="5"/>
        <v>1</v>
      </c>
      <c r="O19" s="5">
        <f t="shared" si="6"/>
        <v>2</v>
      </c>
      <c r="P19" s="5">
        <f t="shared" si="11"/>
        <v>2</v>
      </c>
      <c r="Q19" s="5">
        <v>0</v>
      </c>
      <c r="R19" s="5">
        <f>N19</f>
        <v>1</v>
      </c>
      <c r="S19" s="5">
        <v>0</v>
      </c>
      <c r="T19" s="5">
        <v>0</v>
      </c>
      <c r="U19" s="5">
        <f t="shared" si="7"/>
        <v>1</v>
      </c>
      <c r="V19" s="5">
        <v>0</v>
      </c>
      <c r="W19" s="5">
        <v>0</v>
      </c>
      <c r="X19" s="5">
        <v>0</v>
      </c>
      <c r="Y19" s="5">
        <v>0</v>
      </c>
      <c r="Z19" s="5">
        <f t="shared" si="8"/>
        <v>0</v>
      </c>
      <c r="AA19" s="5">
        <v>0</v>
      </c>
      <c r="AB19" s="5">
        <f>O19</f>
        <v>2</v>
      </c>
      <c r="AC19" s="5">
        <v>0</v>
      </c>
      <c r="AD19" s="5">
        <v>0</v>
      </c>
      <c r="AE19" s="5">
        <f t="shared" si="9"/>
        <v>2</v>
      </c>
      <c r="AF19" s="5">
        <v>0</v>
      </c>
      <c r="AG19" s="5">
        <f>N19</f>
        <v>1</v>
      </c>
      <c r="AH19" s="5">
        <v>0</v>
      </c>
      <c r="AI19" s="5">
        <v>0</v>
      </c>
      <c r="AJ19" s="5">
        <f t="shared" si="10"/>
        <v>1</v>
      </c>
      <c r="AK19" s="5">
        <v>0</v>
      </c>
      <c r="AL19" s="5">
        <v>0</v>
      </c>
      <c r="AM19" s="5">
        <v>0</v>
      </c>
      <c r="AN19" s="5">
        <f t="shared" si="12"/>
        <v>1</v>
      </c>
      <c r="AO19" s="5">
        <f t="shared" si="13"/>
        <v>1</v>
      </c>
    </row>
    <row r="20" spans="1:41" x14ac:dyDescent="0.25">
      <c r="A20" s="5" t="s">
        <v>47</v>
      </c>
      <c r="B20" s="5" t="s">
        <v>89</v>
      </c>
      <c r="C20" s="5" t="s">
        <v>90</v>
      </c>
      <c r="D20" s="5" t="s">
        <v>91</v>
      </c>
      <c r="E20" s="5">
        <v>3</v>
      </c>
      <c r="F20" s="5">
        <f t="shared" si="0"/>
        <v>1</v>
      </c>
      <c r="G20" s="5">
        <f t="shared" si="1"/>
        <v>4</v>
      </c>
      <c r="H20" s="5">
        <f t="shared" si="2"/>
        <v>2</v>
      </c>
      <c r="I20" s="5">
        <f t="shared" si="3"/>
        <v>2</v>
      </c>
      <c r="J20" s="5">
        <v>0</v>
      </c>
      <c r="K20" s="5">
        <v>0</v>
      </c>
      <c r="L20" s="5">
        <v>0</v>
      </c>
      <c r="M20" s="5">
        <f t="shared" si="4"/>
        <v>2</v>
      </c>
      <c r="N20" s="5">
        <f t="shared" si="5"/>
        <v>1</v>
      </c>
      <c r="O20" s="5">
        <f t="shared" si="6"/>
        <v>1</v>
      </c>
      <c r="P20" s="5">
        <f t="shared" si="11"/>
        <v>1</v>
      </c>
      <c r="Q20" s="5">
        <f>N20</f>
        <v>1</v>
      </c>
      <c r="R20" s="5">
        <v>0</v>
      </c>
      <c r="S20" s="5">
        <v>0</v>
      </c>
      <c r="T20" s="5">
        <v>0</v>
      </c>
      <c r="U20" s="5">
        <f t="shared" si="7"/>
        <v>1</v>
      </c>
      <c r="V20" s="5">
        <v>0</v>
      </c>
      <c r="W20" s="5">
        <v>0</v>
      </c>
      <c r="X20" s="5">
        <v>0</v>
      </c>
      <c r="Y20" s="5">
        <v>0</v>
      </c>
      <c r="Z20" s="5">
        <f t="shared" si="8"/>
        <v>0</v>
      </c>
      <c r="AA20" s="5">
        <v>0</v>
      </c>
      <c r="AB20" s="5">
        <v>0</v>
      </c>
      <c r="AC20" s="5">
        <v>0</v>
      </c>
      <c r="AD20" s="5">
        <v>0</v>
      </c>
      <c r="AE20" s="5">
        <f t="shared" si="9"/>
        <v>0</v>
      </c>
      <c r="AF20" s="5">
        <v>1</v>
      </c>
      <c r="AG20" s="5">
        <v>0</v>
      </c>
      <c r="AH20" s="5">
        <v>0</v>
      </c>
      <c r="AI20" s="5">
        <v>0</v>
      </c>
      <c r="AJ20" s="5">
        <f t="shared" si="10"/>
        <v>1</v>
      </c>
      <c r="AK20" s="5">
        <v>0</v>
      </c>
      <c r="AL20" s="5">
        <v>0</v>
      </c>
      <c r="AM20" s="5">
        <v>0</v>
      </c>
      <c r="AN20" s="5">
        <f t="shared" si="12"/>
        <v>1</v>
      </c>
      <c r="AO20" s="5">
        <f t="shared" si="13"/>
        <v>1</v>
      </c>
    </row>
    <row r="21" spans="1:41" x14ac:dyDescent="0.25">
      <c r="A21" s="5" t="s">
        <v>47</v>
      </c>
      <c r="B21" s="5" t="s">
        <v>92</v>
      </c>
      <c r="C21" s="5" t="s">
        <v>93</v>
      </c>
      <c r="D21" s="5" t="s">
        <v>94</v>
      </c>
      <c r="E21" s="5">
        <v>70</v>
      </c>
      <c r="F21" s="5">
        <f t="shared" si="0"/>
        <v>3</v>
      </c>
      <c r="G21" s="5">
        <f t="shared" si="1"/>
        <v>73</v>
      </c>
      <c r="H21" s="5">
        <f t="shared" si="2"/>
        <v>22</v>
      </c>
      <c r="I21" s="5">
        <f t="shared" si="3"/>
        <v>0</v>
      </c>
      <c r="J21" s="5">
        <f>ROUNDUP((H21/2),0)</f>
        <v>11</v>
      </c>
      <c r="K21" s="5">
        <v>0</v>
      </c>
      <c r="L21" s="5">
        <v>0</v>
      </c>
      <c r="M21" s="5">
        <f t="shared" si="4"/>
        <v>11</v>
      </c>
      <c r="N21" s="5">
        <f t="shared" si="5"/>
        <v>1</v>
      </c>
      <c r="O21" s="5">
        <f t="shared" si="6"/>
        <v>1</v>
      </c>
      <c r="P21" s="5">
        <f t="shared" si="11"/>
        <v>1</v>
      </c>
      <c r="Q21" s="5">
        <v>0</v>
      </c>
      <c r="R21" s="5">
        <f>N21</f>
        <v>1</v>
      </c>
      <c r="S21" s="5">
        <v>0</v>
      </c>
      <c r="T21" s="5">
        <v>0</v>
      </c>
      <c r="U21" s="5">
        <f t="shared" si="7"/>
        <v>1</v>
      </c>
      <c r="V21" s="5">
        <v>0</v>
      </c>
      <c r="W21" s="5">
        <v>0</v>
      </c>
      <c r="X21" s="5">
        <v>0</v>
      </c>
      <c r="Y21" s="5">
        <v>0</v>
      </c>
      <c r="Z21" s="5">
        <f t="shared" si="8"/>
        <v>0</v>
      </c>
      <c r="AA21" s="5">
        <v>0</v>
      </c>
      <c r="AB21" s="5">
        <f>O21</f>
        <v>1</v>
      </c>
      <c r="AC21" s="5">
        <v>0</v>
      </c>
      <c r="AD21" s="5">
        <v>0</v>
      </c>
      <c r="AE21" s="5">
        <f t="shared" si="9"/>
        <v>1</v>
      </c>
      <c r="AF21" s="5">
        <v>0</v>
      </c>
      <c r="AG21" s="5">
        <f>N21</f>
        <v>1</v>
      </c>
      <c r="AH21" s="5">
        <v>0</v>
      </c>
      <c r="AI21" s="5">
        <v>0</v>
      </c>
      <c r="AJ21" s="5">
        <f t="shared" si="10"/>
        <v>1</v>
      </c>
      <c r="AK21" s="5">
        <v>0</v>
      </c>
      <c r="AL21" s="5">
        <v>0</v>
      </c>
      <c r="AM21" s="5">
        <v>0</v>
      </c>
      <c r="AN21" s="5">
        <f t="shared" si="12"/>
        <v>1</v>
      </c>
      <c r="AO21" s="5">
        <f t="shared" si="13"/>
        <v>1</v>
      </c>
    </row>
    <row r="22" spans="1:41" x14ac:dyDescent="0.25">
      <c r="A22" s="5" t="s">
        <v>95</v>
      </c>
      <c r="B22" s="5" t="s">
        <v>96</v>
      </c>
      <c r="C22" s="5" t="s">
        <v>97</v>
      </c>
      <c r="D22" s="5" t="s">
        <v>98</v>
      </c>
      <c r="E22" s="5">
        <v>506</v>
      </c>
      <c r="F22" s="5">
        <f t="shared" si="0"/>
        <v>16</v>
      </c>
      <c r="G22" s="5">
        <f t="shared" si="1"/>
        <v>522</v>
      </c>
      <c r="H22" s="5">
        <f t="shared" si="2"/>
        <v>157</v>
      </c>
      <c r="I22" s="5">
        <f t="shared" si="3"/>
        <v>0</v>
      </c>
      <c r="J22" s="5">
        <v>0</v>
      </c>
      <c r="K22" s="5">
        <f>ROUNDUP((H22/3),0)</f>
        <v>53</v>
      </c>
      <c r="L22" s="5">
        <v>0</v>
      </c>
      <c r="M22" s="5">
        <f t="shared" si="4"/>
        <v>53</v>
      </c>
      <c r="N22" s="5">
        <f t="shared" si="5"/>
        <v>2</v>
      </c>
      <c r="O22" s="5">
        <f t="shared" si="6"/>
        <v>4</v>
      </c>
      <c r="P22" s="5">
        <f t="shared" si="11"/>
        <v>2</v>
      </c>
      <c r="Q22" s="5">
        <v>0</v>
      </c>
      <c r="R22" s="5">
        <v>0</v>
      </c>
      <c r="S22" s="5">
        <f>N22</f>
        <v>2</v>
      </c>
      <c r="T22" s="5">
        <v>0</v>
      </c>
      <c r="U22" s="5">
        <f t="shared" si="7"/>
        <v>2</v>
      </c>
      <c r="V22" s="5">
        <v>0</v>
      </c>
      <c r="W22" s="5">
        <v>0</v>
      </c>
      <c r="X22" s="5">
        <v>0</v>
      </c>
      <c r="Y22" s="5">
        <v>0</v>
      </c>
      <c r="Z22" s="5">
        <f t="shared" si="8"/>
        <v>0</v>
      </c>
      <c r="AA22" s="5">
        <v>0</v>
      </c>
      <c r="AB22" s="5">
        <v>0</v>
      </c>
      <c r="AC22" s="5">
        <f>O22</f>
        <v>4</v>
      </c>
      <c r="AD22" s="5">
        <v>0</v>
      </c>
      <c r="AE22" s="5">
        <f t="shared" si="9"/>
        <v>4</v>
      </c>
      <c r="AF22" s="5">
        <v>0</v>
      </c>
      <c r="AG22" s="5">
        <v>0</v>
      </c>
      <c r="AH22" s="5">
        <f>N22</f>
        <v>2</v>
      </c>
      <c r="AI22" s="5">
        <v>0</v>
      </c>
      <c r="AJ22" s="5">
        <f t="shared" si="10"/>
        <v>2</v>
      </c>
      <c r="AK22" s="5">
        <v>0</v>
      </c>
      <c r="AL22" s="5">
        <v>0</v>
      </c>
      <c r="AM22" s="5">
        <v>0</v>
      </c>
      <c r="AN22" s="5">
        <f t="shared" si="12"/>
        <v>2</v>
      </c>
      <c r="AO22" s="5">
        <f t="shared" si="13"/>
        <v>1</v>
      </c>
    </row>
    <row r="23" spans="1:41" x14ac:dyDescent="0.25">
      <c r="A23" s="5" t="s">
        <v>95</v>
      </c>
      <c r="B23" s="5" t="s">
        <v>99</v>
      </c>
      <c r="C23" s="5" t="s">
        <v>100</v>
      </c>
      <c r="D23" s="5" t="s">
        <v>101</v>
      </c>
      <c r="E23" s="5">
        <v>55</v>
      </c>
      <c r="F23" s="5">
        <f t="shared" si="0"/>
        <v>2</v>
      </c>
      <c r="G23" s="5">
        <f t="shared" si="1"/>
        <v>57</v>
      </c>
      <c r="H23" s="5">
        <f t="shared" si="2"/>
        <v>18</v>
      </c>
      <c r="I23" s="5">
        <f t="shared" si="3"/>
        <v>0</v>
      </c>
      <c r="J23" s="5">
        <f>ROUNDUP((H23/2),0)</f>
        <v>9</v>
      </c>
      <c r="K23" s="5">
        <v>0</v>
      </c>
      <c r="L23" s="5">
        <v>0</v>
      </c>
      <c r="M23" s="5">
        <f t="shared" si="4"/>
        <v>9</v>
      </c>
      <c r="N23" s="5">
        <f t="shared" si="5"/>
        <v>1</v>
      </c>
      <c r="O23" s="5">
        <f t="shared" si="6"/>
        <v>1</v>
      </c>
      <c r="P23" s="5">
        <f t="shared" si="11"/>
        <v>1</v>
      </c>
      <c r="Q23" s="5">
        <v>0</v>
      </c>
      <c r="R23" s="5">
        <f>N23</f>
        <v>1</v>
      </c>
      <c r="S23" s="5">
        <v>0</v>
      </c>
      <c r="T23" s="5">
        <v>0</v>
      </c>
      <c r="U23" s="5">
        <f t="shared" si="7"/>
        <v>1</v>
      </c>
      <c r="V23" s="5">
        <v>0</v>
      </c>
      <c r="W23" s="5">
        <v>0</v>
      </c>
      <c r="X23" s="5">
        <v>0</v>
      </c>
      <c r="Y23" s="5">
        <v>0</v>
      </c>
      <c r="Z23" s="5">
        <f t="shared" si="8"/>
        <v>0</v>
      </c>
      <c r="AA23" s="5">
        <v>0</v>
      </c>
      <c r="AB23" s="5">
        <f>O23</f>
        <v>1</v>
      </c>
      <c r="AC23" s="5">
        <v>0</v>
      </c>
      <c r="AD23" s="5">
        <v>0</v>
      </c>
      <c r="AE23" s="5">
        <f t="shared" si="9"/>
        <v>1</v>
      </c>
      <c r="AF23" s="5">
        <v>0</v>
      </c>
      <c r="AG23" s="5">
        <f>N23</f>
        <v>1</v>
      </c>
      <c r="AH23" s="5">
        <v>0</v>
      </c>
      <c r="AI23" s="5">
        <v>0</v>
      </c>
      <c r="AJ23" s="5">
        <f t="shared" si="10"/>
        <v>1</v>
      </c>
      <c r="AK23" s="5">
        <v>0</v>
      </c>
      <c r="AL23" s="5">
        <v>0</v>
      </c>
      <c r="AM23" s="5">
        <v>0</v>
      </c>
      <c r="AN23" s="5">
        <f t="shared" si="12"/>
        <v>1</v>
      </c>
      <c r="AO23" s="5">
        <f t="shared" si="13"/>
        <v>1</v>
      </c>
    </row>
    <row r="24" spans="1:41" x14ac:dyDescent="0.25">
      <c r="A24" s="5" t="s">
        <v>95</v>
      </c>
      <c r="B24" s="5" t="s">
        <v>102</v>
      </c>
      <c r="C24" s="5" t="s">
        <v>103</v>
      </c>
      <c r="D24" s="5" t="s">
        <v>104</v>
      </c>
      <c r="E24" s="5">
        <v>2584</v>
      </c>
      <c r="F24" s="5">
        <f t="shared" si="0"/>
        <v>78</v>
      </c>
      <c r="G24" s="5">
        <f t="shared" si="1"/>
        <v>2662</v>
      </c>
      <c r="H24" s="5">
        <f t="shared" si="2"/>
        <v>799</v>
      </c>
      <c r="I24" s="5">
        <f t="shared" si="3"/>
        <v>0</v>
      </c>
      <c r="J24" s="5">
        <v>0</v>
      </c>
      <c r="K24" s="5">
        <v>0</v>
      </c>
      <c r="L24" s="5">
        <f>ROUNDUP((H24/4),0)</f>
        <v>200</v>
      </c>
      <c r="M24" s="5">
        <f t="shared" si="4"/>
        <v>200</v>
      </c>
      <c r="N24" s="5">
        <f t="shared" si="5"/>
        <v>7</v>
      </c>
      <c r="O24" s="5">
        <f t="shared" si="6"/>
        <v>14</v>
      </c>
      <c r="P24" s="5">
        <f t="shared" si="11"/>
        <v>2</v>
      </c>
      <c r="Q24" s="5">
        <v>0</v>
      </c>
      <c r="R24" s="5">
        <v>0</v>
      </c>
      <c r="S24" s="5">
        <v>0</v>
      </c>
      <c r="T24" s="5">
        <f>N24</f>
        <v>7</v>
      </c>
      <c r="U24" s="5">
        <f t="shared" si="7"/>
        <v>7</v>
      </c>
      <c r="V24" s="5">
        <v>0</v>
      </c>
      <c r="W24" s="5">
        <v>0</v>
      </c>
      <c r="X24" s="5">
        <v>0</v>
      </c>
      <c r="Y24" s="5">
        <v>2</v>
      </c>
      <c r="Z24" s="5">
        <f t="shared" si="8"/>
        <v>2</v>
      </c>
      <c r="AA24" s="5">
        <v>0</v>
      </c>
      <c r="AB24" s="5">
        <v>0</v>
      </c>
      <c r="AC24" s="5">
        <v>0</v>
      </c>
      <c r="AD24" s="5">
        <f>O24</f>
        <v>14</v>
      </c>
      <c r="AE24" s="5">
        <f t="shared" si="9"/>
        <v>14</v>
      </c>
      <c r="AF24" s="5">
        <v>0</v>
      </c>
      <c r="AG24" s="5">
        <v>0</v>
      </c>
      <c r="AH24" s="5">
        <v>0</v>
      </c>
      <c r="AI24" s="5">
        <f>N24</f>
        <v>7</v>
      </c>
      <c r="AJ24" s="5">
        <f t="shared" si="10"/>
        <v>7</v>
      </c>
      <c r="AK24" s="5">
        <v>0</v>
      </c>
      <c r="AL24" s="5">
        <v>0</v>
      </c>
      <c r="AM24" s="5">
        <v>4</v>
      </c>
      <c r="AN24" s="5">
        <f t="shared" si="12"/>
        <v>6</v>
      </c>
      <c r="AO24" s="5">
        <f t="shared" si="13"/>
        <v>2</v>
      </c>
    </row>
    <row r="25" spans="1:41" x14ac:dyDescent="0.25">
      <c r="A25" s="5" t="s">
        <v>95</v>
      </c>
      <c r="B25" s="5" t="s">
        <v>102</v>
      </c>
      <c r="C25" s="5" t="s">
        <v>105</v>
      </c>
      <c r="D25" s="5" t="s">
        <v>106</v>
      </c>
      <c r="E25" s="5">
        <v>771</v>
      </c>
      <c r="F25" s="5">
        <f t="shared" si="0"/>
        <v>24</v>
      </c>
      <c r="G25" s="5">
        <f t="shared" si="1"/>
        <v>795</v>
      </c>
      <c r="H25" s="5">
        <f t="shared" si="2"/>
        <v>239</v>
      </c>
      <c r="I25" s="5">
        <f t="shared" si="3"/>
        <v>0</v>
      </c>
      <c r="J25" s="5">
        <v>0</v>
      </c>
      <c r="K25" s="5">
        <v>0</v>
      </c>
      <c r="L25" s="5">
        <f>ROUNDUP((H25/4),0)</f>
        <v>60</v>
      </c>
      <c r="M25" s="5">
        <f t="shared" si="4"/>
        <v>60</v>
      </c>
      <c r="N25" s="5">
        <f t="shared" si="5"/>
        <v>2</v>
      </c>
      <c r="O25" s="5">
        <f t="shared" si="6"/>
        <v>4</v>
      </c>
      <c r="P25" s="5">
        <f t="shared" si="11"/>
        <v>2</v>
      </c>
      <c r="Q25" s="5">
        <v>0</v>
      </c>
      <c r="R25" s="5">
        <v>0</v>
      </c>
      <c r="S25" s="5">
        <v>0</v>
      </c>
      <c r="T25" s="5">
        <f>N25</f>
        <v>2</v>
      </c>
      <c r="U25" s="5">
        <f t="shared" si="7"/>
        <v>2</v>
      </c>
      <c r="V25" s="5">
        <v>0</v>
      </c>
      <c r="W25" s="5">
        <v>0</v>
      </c>
      <c r="X25" s="5">
        <v>0</v>
      </c>
      <c r="Y25" s="5">
        <v>0</v>
      </c>
      <c r="Z25" s="5">
        <f t="shared" si="8"/>
        <v>0</v>
      </c>
      <c r="AA25" s="5">
        <v>0</v>
      </c>
      <c r="AB25" s="5">
        <v>0</v>
      </c>
      <c r="AC25" s="5">
        <v>0</v>
      </c>
      <c r="AD25" s="5">
        <f>O25</f>
        <v>4</v>
      </c>
      <c r="AE25" s="5">
        <f t="shared" si="9"/>
        <v>4</v>
      </c>
      <c r="AF25" s="5">
        <v>0</v>
      </c>
      <c r="AG25" s="5">
        <v>0</v>
      </c>
      <c r="AH25" s="5">
        <v>0</v>
      </c>
      <c r="AI25" s="5">
        <f>N25</f>
        <v>2</v>
      </c>
      <c r="AJ25" s="5">
        <f t="shared" si="10"/>
        <v>2</v>
      </c>
      <c r="AK25" s="5">
        <v>0</v>
      </c>
      <c r="AL25" s="5">
        <v>0</v>
      </c>
      <c r="AM25" s="5">
        <v>2</v>
      </c>
      <c r="AN25" s="5">
        <f t="shared" si="12"/>
        <v>2</v>
      </c>
      <c r="AO25" s="5">
        <f t="shared" si="13"/>
        <v>1</v>
      </c>
    </row>
    <row r="26" spans="1:41" x14ac:dyDescent="0.25">
      <c r="A26" s="5" t="s">
        <v>95</v>
      </c>
      <c r="B26" s="5" t="s">
        <v>102</v>
      </c>
      <c r="C26" s="5" t="s">
        <v>107</v>
      </c>
      <c r="D26" s="5" t="s">
        <v>108</v>
      </c>
      <c r="E26" s="5">
        <v>337</v>
      </c>
      <c r="F26" s="5">
        <f t="shared" si="0"/>
        <v>11</v>
      </c>
      <c r="G26" s="5">
        <f t="shared" si="1"/>
        <v>348</v>
      </c>
      <c r="H26" s="5">
        <f t="shared" si="2"/>
        <v>105</v>
      </c>
      <c r="I26" s="5">
        <f t="shared" si="3"/>
        <v>0</v>
      </c>
      <c r="J26" s="5">
        <v>0</v>
      </c>
      <c r="K26" s="5">
        <f>ROUNDUP((H26/3),0)</f>
        <v>35</v>
      </c>
      <c r="L26" s="5">
        <v>0</v>
      </c>
      <c r="M26" s="5">
        <f t="shared" si="4"/>
        <v>35</v>
      </c>
      <c r="N26" s="5">
        <f t="shared" si="5"/>
        <v>2</v>
      </c>
      <c r="O26" s="5">
        <f t="shared" si="6"/>
        <v>3</v>
      </c>
      <c r="P26" s="5">
        <f t="shared" si="11"/>
        <v>2</v>
      </c>
      <c r="Q26" s="5">
        <v>0</v>
      </c>
      <c r="R26" s="5">
        <v>0</v>
      </c>
      <c r="S26" s="5">
        <f>N26</f>
        <v>2</v>
      </c>
      <c r="T26" s="5">
        <v>0</v>
      </c>
      <c r="U26" s="5">
        <f t="shared" si="7"/>
        <v>2</v>
      </c>
      <c r="V26" s="5">
        <v>0</v>
      </c>
      <c r="W26" s="5">
        <v>0</v>
      </c>
      <c r="X26" s="5">
        <v>0</v>
      </c>
      <c r="Y26" s="5">
        <v>0</v>
      </c>
      <c r="Z26" s="5">
        <f t="shared" si="8"/>
        <v>0</v>
      </c>
      <c r="AA26" s="5">
        <v>0</v>
      </c>
      <c r="AB26" s="5">
        <v>0</v>
      </c>
      <c r="AC26" s="5">
        <f>O26</f>
        <v>3</v>
      </c>
      <c r="AD26" s="5">
        <v>0</v>
      </c>
      <c r="AE26" s="5">
        <f t="shared" si="9"/>
        <v>3</v>
      </c>
      <c r="AF26" s="5">
        <v>0</v>
      </c>
      <c r="AG26" s="5">
        <v>0</v>
      </c>
      <c r="AH26" s="5">
        <f>N26</f>
        <v>2</v>
      </c>
      <c r="AI26" s="5">
        <v>0</v>
      </c>
      <c r="AJ26" s="5">
        <f t="shared" si="10"/>
        <v>2</v>
      </c>
      <c r="AK26" s="5">
        <v>0</v>
      </c>
      <c r="AL26" s="5">
        <v>0</v>
      </c>
      <c r="AM26" s="5">
        <v>0</v>
      </c>
      <c r="AN26" s="5">
        <f t="shared" si="12"/>
        <v>2</v>
      </c>
      <c r="AO26" s="5">
        <f t="shared" si="13"/>
        <v>1</v>
      </c>
    </row>
    <row r="27" spans="1:41" x14ac:dyDescent="0.25">
      <c r="A27" s="5" t="s">
        <v>95</v>
      </c>
      <c r="B27" s="5" t="s">
        <v>102</v>
      </c>
      <c r="C27" s="5" t="s">
        <v>109</v>
      </c>
      <c r="D27" s="5" t="s">
        <v>110</v>
      </c>
      <c r="E27" s="5">
        <v>193</v>
      </c>
      <c r="F27" s="5">
        <f t="shared" si="0"/>
        <v>6</v>
      </c>
      <c r="G27" s="5">
        <f t="shared" si="1"/>
        <v>199</v>
      </c>
      <c r="H27" s="5">
        <f t="shared" si="2"/>
        <v>60</v>
      </c>
      <c r="I27" s="5">
        <f t="shared" si="3"/>
        <v>0</v>
      </c>
      <c r="J27" s="5">
        <f>ROUNDUP((H27/2),0)</f>
        <v>30</v>
      </c>
      <c r="K27" s="5">
        <v>0</v>
      </c>
      <c r="L27" s="5">
        <v>0</v>
      </c>
      <c r="M27" s="5">
        <f t="shared" si="4"/>
        <v>30</v>
      </c>
      <c r="N27" s="5">
        <f t="shared" si="5"/>
        <v>1</v>
      </c>
      <c r="O27" s="5">
        <f t="shared" si="6"/>
        <v>2</v>
      </c>
      <c r="P27" s="5">
        <f t="shared" si="11"/>
        <v>2</v>
      </c>
      <c r="Q27" s="5">
        <v>0</v>
      </c>
      <c r="R27" s="5">
        <f>N27</f>
        <v>1</v>
      </c>
      <c r="S27" s="5">
        <v>0</v>
      </c>
      <c r="T27" s="5">
        <v>0</v>
      </c>
      <c r="U27" s="5">
        <f t="shared" si="7"/>
        <v>1</v>
      </c>
      <c r="V27" s="5">
        <v>0</v>
      </c>
      <c r="W27" s="5">
        <v>0</v>
      </c>
      <c r="X27" s="5">
        <v>0</v>
      </c>
      <c r="Y27" s="5">
        <v>0</v>
      </c>
      <c r="Z27" s="5">
        <f t="shared" si="8"/>
        <v>0</v>
      </c>
      <c r="AA27" s="5">
        <v>0</v>
      </c>
      <c r="AB27" s="5">
        <f>O27</f>
        <v>2</v>
      </c>
      <c r="AC27" s="5">
        <v>0</v>
      </c>
      <c r="AD27" s="5">
        <v>0</v>
      </c>
      <c r="AE27" s="5">
        <f t="shared" si="9"/>
        <v>2</v>
      </c>
      <c r="AF27" s="5">
        <v>0</v>
      </c>
      <c r="AG27" s="5">
        <f>N27</f>
        <v>1</v>
      </c>
      <c r="AH27" s="5">
        <v>0</v>
      </c>
      <c r="AI27" s="5">
        <v>0</v>
      </c>
      <c r="AJ27" s="5">
        <f t="shared" si="10"/>
        <v>1</v>
      </c>
      <c r="AK27" s="5">
        <v>0</v>
      </c>
      <c r="AL27" s="5">
        <v>0</v>
      </c>
      <c r="AM27" s="5">
        <v>2</v>
      </c>
      <c r="AN27" s="5">
        <f t="shared" si="12"/>
        <v>1</v>
      </c>
      <c r="AO27" s="5">
        <f t="shared" si="13"/>
        <v>1</v>
      </c>
    </row>
    <row r="28" spans="1:41" x14ac:dyDescent="0.25">
      <c r="A28" s="5" t="s">
        <v>95</v>
      </c>
      <c r="B28" s="5" t="s">
        <v>102</v>
      </c>
      <c r="C28" s="5" t="s">
        <v>111</v>
      </c>
      <c r="D28" s="5" t="s">
        <v>112</v>
      </c>
      <c r="E28" s="5">
        <v>212</v>
      </c>
      <c r="F28" s="5">
        <f t="shared" si="0"/>
        <v>7</v>
      </c>
      <c r="G28" s="5">
        <f t="shared" si="1"/>
        <v>219</v>
      </c>
      <c r="H28" s="5">
        <f t="shared" si="2"/>
        <v>66</v>
      </c>
      <c r="I28" s="5">
        <f t="shared" si="3"/>
        <v>0</v>
      </c>
      <c r="J28" s="5">
        <v>0</v>
      </c>
      <c r="K28" s="5">
        <f>ROUNDUP((H28/3),0)</f>
        <v>22</v>
      </c>
      <c r="L28" s="5">
        <v>0</v>
      </c>
      <c r="M28" s="5">
        <f t="shared" si="4"/>
        <v>22</v>
      </c>
      <c r="N28" s="5">
        <f t="shared" si="5"/>
        <v>1</v>
      </c>
      <c r="O28" s="5">
        <f t="shared" si="6"/>
        <v>2</v>
      </c>
      <c r="P28" s="5">
        <f t="shared" si="11"/>
        <v>2</v>
      </c>
      <c r="Q28" s="5">
        <v>0</v>
      </c>
      <c r="R28" s="5">
        <v>0</v>
      </c>
      <c r="S28" s="5">
        <f>N28</f>
        <v>1</v>
      </c>
      <c r="T28" s="5">
        <v>0</v>
      </c>
      <c r="U28" s="5">
        <f t="shared" si="7"/>
        <v>1</v>
      </c>
      <c r="V28" s="5">
        <v>0</v>
      </c>
      <c r="W28" s="5">
        <v>0</v>
      </c>
      <c r="X28" s="5">
        <v>0</v>
      </c>
      <c r="Y28" s="5">
        <v>0</v>
      </c>
      <c r="Z28" s="5">
        <f t="shared" si="8"/>
        <v>0</v>
      </c>
      <c r="AA28" s="5">
        <v>0</v>
      </c>
      <c r="AB28" s="5">
        <v>0</v>
      </c>
      <c r="AC28" s="5">
        <f>O28</f>
        <v>2</v>
      </c>
      <c r="AD28" s="5">
        <v>0</v>
      </c>
      <c r="AE28" s="5">
        <f t="shared" si="9"/>
        <v>2</v>
      </c>
      <c r="AF28" s="5">
        <v>0</v>
      </c>
      <c r="AG28" s="5">
        <v>0</v>
      </c>
      <c r="AH28" s="5">
        <f>N28</f>
        <v>1</v>
      </c>
      <c r="AI28" s="5">
        <v>0</v>
      </c>
      <c r="AJ28" s="5">
        <f t="shared" si="10"/>
        <v>1</v>
      </c>
      <c r="AK28" s="5">
        <v>0</v>
      </c>
      <c r="AL28" s="5">
        <v>0</v>
      </c>
      <c r="AM28" s="5">
        <v>0</v>
      </c>
      <c r="AN28" s="5">
        <f t="shared" si="12"/>
        <v>1</v>
      </c>
      <c r="AO28" s="5">
        <f t="shared" si="13"/>
        <v>1</v>
      </c>
    </row>
    <row r="29" spans="1:41" x14ac:dyDescent="0.25">
      <c r="A29" s="5" t="s">
        <v>95</v>
      </c>
      <c r="B29" s="5" t="s">
        <v>102</v>
      </c>
      <c r="C29" s="5" t="s">
        <v>113</v>
      </c>
      <c r="D29" s="5" t="s">
        <v>114</v>
      </c>
      <c r="E29" s="5">
        <v>116</v>
      </c>
      <c r="F29" s="5">
        <f t="shared" si="0"/>
        <v>4</v>
      </c>
      <c r="G29" s="5">
        <f t="shared" si="1"/>
        <v>120</v>
      </c>
      <c r="H29" s="5">
        <f t="shared" si="2"/>
        <v>36</v>
      </c>
      <c r="I29" s="5">
        <f t="shared" si="3"/>
        <v>0</v>
      </c>
      <c r="J29" s="5">
        <f>ROUNDUP((H29/2),0)</f>
        <v>18</v>
      </c>
      <c r="K29" s="5">
        <v>0</v>
      </c>
      <c r="L29" s="5">
        <v>0</v>
      </c>
      <c r="M29" s="5">
        <f t="shared" si="4"/>
        <v>18</v>
      </c>
      <c r="N29" s="5">
        <f t="shared" si="5"/>
        <v>1</v>
      </c>
      <c r="O29" s="5">
        <f t="shared" si="6"/>
        <v>2</v>
      </c>
      <c r="P29" s="5">
        <f t="shared" si="11"/>
        <v>2</v>
      </c>
      <c r="Q29" s="5">
        <v>0</v>
      </c>
      <c r="R29" s="5">
        <f>N29</f>
        <v>1</v>
      </c>
      <c r="S29" s="5">
        <v>0</v>
      </c>
      <c r="T29" s="5">
        <v>0</v>
      </c>
      <c r="U29" s="5">
        <f t="shared" si="7"/>
        <v>1</v>
      </c>
      <c r="V29" s="5">
        <v>0</v>
      </c>
      <c r="W29" s="5">
        <v>0</v>
      </c>
      <c r="X29" s="5">
        <v>0</v>
      </c>
      <c r="Y29" s="5">
        <v>0</v>
      </c>
      <c r="Z29" s="5">
        <f t="shared" si="8"/>
        <v>0</v>
      </c>
      <c r="AA29" s="5">
        <v>0</v>
      </c>
      <c r="AB29" s="5">
        <f>O29</f>
        <v>2</v>
      </c>
      <c r="AC29" s="5">
        <v>0</v>
      </c>
      <c r="AD29" s="5">
        <v>0</v>
      </c>
      <c r="AE29" s="5">
        <f t="shared" si="9"/>
        <v>2</v>
      </c>
      <c r="AF29" s="5">
        <v>0</v>
      </c>
      <c r="AG29" s="5">
        <f>N29</f>
        <v>1</v>
      </c>
      <c r="AH29" s="5">
        <v>0</v>
      </c>
      <c r="AI29" s="5">
        <v>0</v>
      </c>
      <c r="AJ29" s="5">
        <f t="shared" si="10"/>
        <v>1</v>
      </c>
      <c r="AK29" s="5">
        <v>0</v>
      </c>
      <c r="AL29" s="5">
        <v>0</v>
      </c>
      <c r="AM29" s="5">
        <v>0</v>
      </c>
      <c r="AN29" s="5">
        <f t="shared" si="12"/>
        <v>1</v>
      </c>
      <c r="AO29" s="5">
        <f t="shared" si="13"/>
        <v>1</v>
      </c>
    </row>
    <row r="30" spans="1:41" x14ac:dyDescent="0.25">
      <c r="A30" s="5" t="s">
        <v>115</v>
      </c>
      <c r="B30" s="5" t="s">
        <v>116</v>
      </c>
      <c r="C30" s="5" t="s">
        <v>117</v>
      </c>
      <c r="D30" s="5" t="s">
        <v>118</v>
      </c>
      <c r="E30" s="5">
        <v>298</v>
      </c>
      <c r="F30" s="5">
        <f t="shared" si="0"/>
        <v>9</v>
      </c>
      <c r="G30" s="5">
        <f t="shared" si="1"/>
        <v>307</v>
      </c>
      <c r="H30" s="5">
        <f t="shared" si="2"/>
        <v>93</v>
      </c>
      <c r="I30" s="5">
        <f t="shared" si="3"/>
        <v>0</v>
      </c>
      <c r="J30" s="5">
        <v>0</v>
      </c>
      <c r="K30" s="5">
        <f>ROUNDUP((H30/3),0)</f>
        <v>31</v>
      </c>
      <c r="L30" s="5">
        <v>0</v>
      </c>
      <c r="M30" s="5">
        <f t="shared" si="4"/>
        <v>31</v>
      </c>
      <c r="N30" s="5">
        <f t="shared" si="5"/>
        <v>2</v>
      </c>
      <c r="O30" s="5">
        <f t="shared" si="6"/>
        <v>3</v>
      </c>
      <c r="P30" s="5">
        <f t="shared" si="11"/>
        <v>2</v>
      </c>
      <c r="Q30" s="5">
        <v>0</v>
      </c>
      <c r="R30" s="5">
        <v>0</v>
      </c>
      <c r="S30" s="5">
        <f>N30</f>
        <v>2</v>
      </c>
      <c r="T30" s="5">
        <v>0</v>
      </c>
      <c r="U30" s="5">
        <f t="shared" si="7"/>
        <v>2</v>
      </c>
      <c r="V30" s="5">
        <v>0</v>
      </c>
      <c r="W30" s="5">
        <v>0</v>
      </c>
      <c r="X30" s="5">
        <v>0</v>
      </c>
      <c r="Y30" s="5">
        <v>0</v>
      </c>
      <c r="Z30" s="5">
        <f t="shared" si="8"/>
        <v>0</v>
      </c>
      <c r="AA30" s="5">
        <v>0</v>
      </c>
      <c r="AB30" s="5">
        <v>0</v>
      </c>
      <c r="AC30" s="5">
        <f>O30</f>
        <v>3</v>
      </c>
      <c r="AD30" s="5">
        <v>0</v>
      </c>
      <c r="AE30" s="5">
        <f t="shared" si="9"/>
        <v>3</v>
      </c>
      <c r="AF30" s="5">
        <v>0</v>
      </c>
      <c r="AG30" s="5">
        <v>0</v>
      </c>
      <c r="AH30" s="5">
        <f>N30</f>
        <v>2</v>
      </c>
      <c r="AI30" s="5">
        <v>0</v>
      </c>
      <c r="AJ30" s="5">
        <f t="shared" si="10"/>
        <v>2</v>
      </c>
      <c r="AK30" s="5">
        <v>0</v>
      </c>
      <c r="AL30" s="5">
        <v>0</v>
      </c>
      <c r="AM30" s="5">
        <v>0</v>
      </c>
      <c r="AN30" s="5">
        <f t="shared" si="12"/>
        <v>2</v>
      </c>
      <c r="AO30" s="5">
        <f t="shared" si="13"/>
        <v>1</v>
      </c>
    </row>
    <row r="31" spans="1:41" x14ac:dyDescent="0.25">
      <c r="A31" s="5" t="s">
        <v>115</v>
      </c>
      <c r="B31" s="5" t="s">
        <v>119</v>
      </c>
      <c r="C31" s="5" t="s">
        <v>120</v>
      </c>
      <c r="D31" s="5" t="s">
        <v>121</v>
      </c>
      <c r="E31" s="5">
        <v>205</v>
      </c>
      <c r="F31" s="5">
        <f t="shared" si="0"/>
        <v>7</v>
      </c>
      <c r="G31" s="5">
        <f t="shared" si="1"/>
        <v>212</v>
      </c>
      <c r="H31" s="5">
        <f t="shared" si="2"/>
        <v>64</v>
      </c>
      <c r="I31" s="5">
        <f t="shared" si="3"/>
        <v>0</v>
      </c>
      <c r="J31" s="5">
        <v>0</v>
      </c>
      <c r="K31" s="5">
        <f>ROUNDUP((H31/3),0)</f>
        <v>22</v>
      </c>
      <c r="L31" s="5">
        <v>0</v>
      </c>
      <c r="M31" s="5">
        <f t="shared" si="4"/>
        <v>22</v>
      </c>
      <c r="N31" s="5">
        <f t="shared" si="5"/>
        <v>1</v>
      </c>
      <c r="O31" s="5">
        <f t="shared" si="6"/>
        <v>2</v>
      </c>
      <c r="P31" s="5">
        <f t="shared" si="11"/>
        <v>2</v>
      </c>
      <c r="Q31" s="5">
        <v>0</v>
      </c>
      <c r="R31" s="5">
        <v>0</v>
      </c>
      <c r="S31" s="5">
        <f>N31</f>
        <v>1</v>
      </c>
      <c r="T31" s="5">
        <v>0</v>
      </c>
      <c r="U31" s="5">
        <f t="shared" si="7"/>
        <v>1</v>
      </c>
      <c r="V31" s="5">
        <v>0</v>
      </c>
      <c r="W31" s="5">
        <v>0</v>
      </c>
      <c r="X31" s="5">
        <v>0</v>
      </c>
      <c r="Y31" s="5">
        <v>0</v>
      </c>
      <c r="Z31" s="5">
        <f t="shared" si="8"/>
        <v>0</v>
      </c>
      <c r="AA31" s="5">
        <v>0</v>
      </c>
      <c r="AB31" s="5">
        <v>0</v>
      </c>
      <c r="AC31" s="5">
        <f>O31</f>
        <v>2</v>
      </c>
      <c r="AD31" s="5">
        <v>0</v>
      </c>
      <c r="AE31" s="5">
        <f t="shared" si="9"/>
        <v>2</v>
      </c>
      <c r="AF31" s="5">
        <v>0</v>
      </c>
      <c r="AG31" s="5">
        <v>0</v>
      </c>
      <c r="AH31" s="5">
        <f>N31</f>
        <v>1</v>
      </c>
      <c r="AI31" s="5">
        <v>0</v>
      </c>
      <c r="AJ31" s="5">
        <f t="shared" si="10"/>
        <v>1</v>
      </c>
      <c r="AK31" s="5">
        <v>0</v>
      </c>
      <c r="AL31" s="5">
        <v>0</v>
      </c>
      <c r="AM31" s="5">
        <v>0</v>
      </c>
      <c r="AN31" s="5">
        <f t="shared" si="12"/>
        <v>1</v>
      </c>
      <c r="AO31" s="5">
        <f t="shared" si="13"/>
        <v>1</v>
      </c>
    </row>
    <row r="32" spans="1:41" x14ac:dyDescent="0.25">
      <c r="A32" s="5" t="s">
        <v>115</v>
      </c>
      <c r="B32" s="5" t="s">
        <v>122</v>
      </c>
      <c r="C32" s="5" t="s">
        <v>123</v>
      </c>
      <c r="D32" s="5" t="s">
        <v>124</v>
      </c>
      <c r="E32" s="5">
        <v>3577</v>
      </c>
      <c r="F32" s="5">
        <f t="shared" si="0"/>
        <v>108</v>
      </c>
      <c r="G32" s="5">
        <f t="shared" si="1"/>
        <v>3685</v>
      </c>
      <c r="H32" s="5">
        <f t="shared" si="2"/>
        <v>1106</v>
      </c>
      <c r="I32" s="5">
        <f t="shared" si="3"/>
        <v>0</v>
      </c>
      <c r="J32" s="5">
        <v>0</v>
      </c>
      <c r="K32" s="5">
        <v>0</v>
      </c>
      <c r="L32" s="5">
        <f>ROUNDUP((H32/4),0)</f>
        <v>277</v>
      </c>
      <c r="M32" s="5">
        <f t="shared" si="4"/>
        <v>277</v>
      </c>
      <c r="N32" s="5">
        <f t="shared" si="5"/>
        <v>10</v>
      </c>
      <c r="O32" s="5">
        <f t="shared" si="6"/>
        <v>19</v>
      </c>
      <c r="P32" s="5">
        <f t="shared" si="11"/>
        <v>2</v>
      </c>
      <c r="Q32" s="5">
        <v>0</v>
      </c>
      <c r="R32" s="5">
        <v>0</v>
      </c>
      <c r="S32" s="5">
        <v>0</v>
      </c>
      <c r="T32" s="5">
        <f>N32</f>
        <v>10</v>
      </c>
      <c r="U32" s="5">
        <f t="shared" si="7"/>
        <v>10</v>
      </c>
      <c r="V32" s="5">
        <v>0</v>
      </c>
      <c r="W32" s="5">
        <v>0</v>
      </c>
      <c r="X32" s="5">
        <v>0</v>
      </c>
      <c r="Y32" s="5">
        <v>2</v>
      </c>
      <c r="Z32" s="5">
        <f t="shared" si="8"/>
        <v>2</v>
      </c>
      <c r="AA32" s="5">
        <v>0</v>
      </c>
      <c r="AB32" s="5">
        <v>0</v>
      </c>
      <c r="AC32" s="5">
        <v>0</v>
      </c>
      <c r="AD32" s="5">
        <f>O32</f>
        <v>19</v>
      </c>
      <c r="AE32" s="5">
        <f t="shared" si="9"/>
        <v>19</v>
      </c>
      <c r="AF32" s="5">
        <v>0</v>
      </c>
      <c r="AG32" s="5">
        <v>0</v>
      </c>
      <c r="AH32" s="5">
        <v>0</v>
      </c>
      <c r="AI32" s="5">
        <f>N32</f>
        <v>10</v>
      </c>
      <c r="AJ32" s="5">
        <f t="shared" si="10"/>
        <v>10</v>
      </c>
      <c r="AK32" s="5">
        <v>1</v>
      </c>
      <c r="AL32" s="5">
        <v>2</v>
      </c>
      <c r="AM32" s="5">
        <v>4</v>
      </c>
      <c r="AN32" s="5">
        <f t="shared" si="12"/>
        <v>8</v>
      </c>
      <c r="AO32" s="5">
        <f t="shared" si="13"/>
        <v>2</v>
      </c>
    </row>
    <row r="33" spans="1:41" x14ac:dyDescent="0.25">
      <c r="A33" s="5" t="s">
        <v>115</v>
      </c>
      <c r="B33" s="5" t="s">
        <v>122</v>
      </c>
      <c r="C33" s="5" t="s">
        <v>125</v>
      </c>
      <c r="D33" s="5" t="s">
        <v>126</v>
      </c>
      <c r="E33" s="5">
        <v>261</v>
      </c>
      <c r="F33" s="5">
        <f t="shared" si="0"/>
        <v>8</v>
      </c>
      <c r="G33" s="5">
        <f t="shared" si="1"/>
        <v>269</v>
      </c>
      <c r="H33" s="5">
        <f t="shared" si="2"/>
        <v>81</v>
      </c>
      <c r="I33" s="5">
        <f t="shared" si="3"/>
        <v>0</v>
      </c>
      <c r="J33" s="5">
        <v>0</v>
      </c>
      <c r="K33" s="5">
        <f>ROUNDUP((H33/3),0)</f>
        <v>27</v>
      </c>
      <c r="L33" s="5">
        <v>0</v>
      </c>
      <c r="M33" s="5">
        <f t="shared" si="4"/>
        <v>27</v>
      </c>
      <c r="N33" s="5">
        <f t="shared" si="5"/>
        <v>1</v>
      </c>
      <c r="O33" s="5">
        <f t="shared" si="6"/>
        <v>2</v>
      </c>
      <c r="P33" s="5">
        <f t="shared" si="11"/>
        <v>2</v>
      </c>
      <c r="Q33" s="5">
        <v>0</v>
      </c>
      <c r="R33" s="5">
        <v>0</v>
      </c>
      <c r="S33" s="5">
        <f>N33</f>
        <v>1</v>
      </c>
      <c r="T33" s="5">
        <v>0</v>
      </c>
      <c r="U33" s="5">
        <f t="shared" si="7"/>
        <v>1</v>
      </c>
      <c r="V33" s="5">
        <v>0</v>
      </c>
      <c r="W33" s="5">
        <v>0</v>
      </c>
      <c r="X33" s="5">
        <v>0</v>
      </c>
      <c r="Y33" s="5">
        <v>0</v>
      </c>
      <c r="Z33" s="5">
        <f t="shared" si="8"/>
        <v>0</v>
      </c>
      <c r="AA33" s="5">
        <v>0</v>
      </c>
      <c r="AB33" s="5">
        <v>0</v>
      </c>
      <c r="AC33" s="5">
        <f>O33</f>
        <v>2</v>
      </c>
      <c r="AD33" s="5">
        <v>0</v>
      </c>
      <c r="AE33" s="5">
        <f t="shared" si="9"/>
        <v>2</v>
      </c>
      <c r="AF33" s="5">
        <v>0</v>
      </c>
      <c r="AG33" s="5">
        <v>0</v>
      </c>
      <c r="AH33" s="5">
        <f>N33</f>
        <v>1</v>
      </c>
      <c r="AI33" s="5">
        <v>0</v>
      </c>
      <c r="AJ33" s="5">
        <f t="shared" si="10"/>
        <v>1</v>
      </c>
      <c r="AK33" s="5">
        <v>0</v>
      </c>
      <c r="AL33" s="5">
        <v>0</v>
      </c>
      <c r="AM33" s="5">
        <v>0</v>
      </c>
      <c r="AN33" s="5">
        <f t="shared" si="12"/>
        <v>1</v>
      </c>
      <c r="AO33" s="5">
        <f t="shared" si="13"/>
        <v>1</v>
      </c>
    </row>
    <row r="34" spans="1:41" x14ac:dyDescent="0.25">
      <c r="A34" s="5" t="s">
        <v>115</v>
      </c>
      <c r="B34" s="5" t="s">
        <v>122</v>
      </c>
      <c r="C34" s="5" t="s">
        <v>127</v>
      </c>
      <c r="D34" s="5" t="s">
        <v>128</v>
      </c>
      <c r="E34" s="5">
        <v>508</v>
      </c>
      <c r="F34" s="5">
        <f t="shared" si="0"/>
        <v>16</v>
      </c>
      <c r="G34" s="5">
        <f t="shared" si="1"/>
        <v>524</v>
      </c>
      <c r="H34" s="5">
        <f t="shared" si="2"/>
        <v>158</v>
      </c>
      <c r="I34" s="5">
        <f t="shared" si="3"/>
        <v>0</v>
      </c>
      <c r="J34" s="5">
        <v>0</v>
      </c>
      <c r="K34" s="5">
        <f>ROUNDUP((H34/3),0)</f>
        <v>53</v>
      </c>
      <c r="L34" s="5">
        <v>0</v>
      </c>
      <c r="M34" s="5">
        <f t="shared" si="4"/>
        <v>53</v>
      </c>
      <c r="N34" s="5">
        <f t="shared" si="5"/>
        <v>2</v>
      </c>
      <c r="O34" s="5">
        <f t="shared" si="6"/>
        <v>4</v>
      </c>
      <c r="P34" s="5">
        <f t="shared" si="11"/>
        <v>2</v>
      </c>
      <c r="Q34" s="5">
        <v>0</v>
      </c>
      <c r="R34" s="5">
        <v>0</v>
      </c>
      <c r="S34" s="5">
        <f>N34</f>
        <v>2</v>
      </c>
      <c r="T34" s="5">
        <v>0</v>
      </c>
      <c r="U34" s="5">
        <f t="shared" si="7"/>
        <v>2</v>
      </c>
      <c r="V34" s="5">
        <v>0</v>
      </c>
      <c r="W34" s="5">
        <v>0</v>
      </c>
      <c r="X34" s="5">
        <v>0</v>
      </c>
      <c r="Y34" s="5">
        <v>0</v>
      </c>
      <c r="Z34" s="5">
        <f t="shared" si="8"/>
        <v>0</v>
      </c>
      <c r="AA34" s="5">
        <v>0</v>
      </c>
      <c r="AB34" s="5">
        <v>0</v>
      </c>
      <c r="AC34" s="5">
        <f>O34</f>
        <v>4</v>
      </c>
      <c r="AD34" s="5">
        <v>0</v>
      </c>
      <c r="AE34" s="5">
        <f t="shared" si="9"/>
        <v>4</v>
      </c>
      <c r="AF34" s="5">
        <v>0</v>
      </c>
      <c r="AG34" s="5">
        <v>0</v>
      </c>
      <c r="AH34" s="5">
        <f>N34</f>
        <v>2</v>
      </c>
      <c r="AI34" s="5">
        <v>0</v>
      </c>
      <c r="AJ34" s="5">
        <f t="shared" si="10"/>
        <v>2</v>
      </c>
      <c r="AK34" s="5">
        <v>1</v>
      </c>
      <c r="AL34" s="5">
        <v>2</v>
      </c>
      <c r="AM34" s="5">
        <v>0</v>
      </c>
      <c r="AN34" s="5">
        <f t="shared" si="12"/>
        <v>2</v>
      </c>
      <c r="AO34" s="5">
        <f t="shared" si="13"/>
        <v>1</v>
      </c>
    </row>
    <row r="35" spans="1:41" x14ac:dyDescent="0.25">
      <c r="A35" s="5" t="s">
        <v>115</v>
      </c>
      <c r="B35" s="5" t="s">
        <v>122</v>
      </c>
      <c r="C35" s="5" t="s">
        <v>129</v>
      </c>
      <c r="D35" s="5" t="s">
        <v>130</v>
      </c>
      <c r="E35" s="5">
        <v>655</v>
      </c>
      <c r="F35" s="5">
        <f t="shared" si="0"/>
        <v>20</v>
      </c>
      <c r="G35" s="5">
        <f t="shared" si="1"/>
        <v>675</v>
      </c>
      <c r="H35" s="5">
        <f t="shared" si="2"/>
        <v>203</v>
      </c>
      <c r="I35" s="5">
        <f t="shared" si="3"/>
        <v>0</v>
      </c>
      <c r="J35" s="5">
        <v>0</v>
      </c>
      <c r="K35" s="5">
        <v>0</v>
      </c>
      <c r="L35" s="5">
        <f>ROUNDUP((H35/4),0)</f>
        <v>51</v>
      </c>
      <c r="M35" s="5">
        <f t="shared" si="4"/>
        <v>51</v>
      </c>
      <c r="N35" s="5">
        <f t="shared" si="5"/>
        <v>2</v>
      </c>
      <c r="O35" s="5">
        <f t="shared" si="6"/>
        <v>4</v>
      </c>
      <c r="P35" s="5">
        <f t="shared" si="11"/>
        <v>2</v>
      </c>
      <c r="Q35" s="5">
        <v>0</v>
      </c>
      <c r="R35" s="5">
        <v>0</v>
      </c>
      <c r="S35" s="5">
        <v>0</v>
      </c>
      <c r="T35" s="5">
        <f>N35</f>
        <v>2</v>
      </c>
      <c r="U35" s="5">
        <f t="shared" si="7"/>
        <v>2</v>
      </c>
      <c r="V35" s="5">
        <v>0</v>
      </c>
      <c r="W35" s="5">
        <v>0</v>
      </c>
      <c r="X35" s="5">
        <v>0</v>
      </c>
      <c r="Y35" s="5">
        <v>0</v>
      </c>
      <c r="Z35" s="5">
        <f t="shared" si="8"/>
        <v>0</v>
      </c>
      <c r="AA35" s="5">
        <v>0</v>
      </c>
      <c r="AB35" s="5">
        <v>0</v>
      </c>
      <c r="AC35" s="5">
        <v>0</v>
      </c>
      <c r="AD35" s="5">
        <f>O35</f>
        <v>4</v>
      </c>
      <c r="AE35" s="5">
        <f t="shared" si="9"/>
        <v>4</v>
      </c>
      <c r="AF35" s="5">
        <v>0</v>
      </c>
      <c r="AG35" s="5">
        <v>0</v>
      </c>
      <c r="AH35" s="5">
        <v>0</v>
      </c>
      <c r="AI35" s="5">
        <f>N35</f>
        <v>2</v>
      </c>
      <c r="AJ35" s="5">
        <f t="shared" si="10"/>
        <v>2</v>
      </c>
      <c r="AK35" s="5">
        <v>0</v>
      </c>
      <c r="AL35" s="5">
        <v>0</v>
      </c>
      <c r="AM35" s="5">
        <v>0</v>
      </c>
      <c r="AN35" s="5">
        <f t="shared" si="12"/>
        <v>2</v>
      </c>
      <c r="AO35" s="5">
        <f t="shared" si="13"/>
        <v>1</v>
      </c>
    </row>
    <row r="36" spans="1:41" x14ac:dyDescent="0.25">
      <c r="A36" s="5" t="s">
        <v>115</v>
      </c>
      <c r="B36" s="5" t="s">
        <v>122</v>
      </c>
      <c r="C36" s="5" t="s">
        <v>131</v>
      </c>
      <c r="D36" s="5" t="s">
        <v>132</v>
      </c>
      <c r="E36" s="5">
        <v>826</v>
      </c>
      <c r="F36" s="5">
        <f t="shared" si="0"/>
        <v>25</v>
      </c>
      <c r="G36" s="5">
        <f t="shared" si="1"/>
        <v>851</v>
      </c>
      <c r="H36" s="5">
        <f t="shared" si="2"/>
        <v>256</v>
      </c>
      <c r="I36" s="5">
        <f t="shared" si="3"/>
        <v>0</v>
      </c>
      <c r="J36" s="5">
        <v>0</v>
      </c>
      <c r="K36" s="5">
        <v>0</v>
      </c>
      <c r="L36" s="5">
        <f>ROUNDUP((H36/4),0)</f>
        <v>64</v>
      </c>
      <c r="M36" s="5">
        <f t="shared" si="4"/>
        <v>64</v>
      </c>
      <c r="N36" s="5">
        <f t="shared" si="5"/>
        <v>3</v>
      </c>
      <c r="O36" s="5">
        <f t="shared" si="6"/>
        <v>5</v>
      </c>
      <c r="P36" s="5">
        <f t="shared" si="11"/>
        <v>2</v>
      </c>
      <c r="Q36" s="5">
        <v>0</v>
      </c>
      <c r="R36" s="5">
        <v>0</v>
      </c>
      <c r="S36" s="5">
        <v>0</v>
      </c>
      <c r="T36" s="5">
        <f>N36</f>
        <v>3</v>
      </c>
      <c r="U36" s="5">
        <f t="shared" si="7"/>
        <v>3</v>
      </c>
      <c r="V36" s="5">
        <v>0</v>
      </c>
      <c r="W36" s="5">
        <v>0</v>
      </c>
      <c r="X36" s="5">
        <v>0</v>
      </c>
      <c r="Y36" s="5">
        <v>0</v>
      </c>
      <c r="Z36" s="5">
        <f t="shared" si="8"/>
        <v>0</v>
      </c>
      <c r="AA36" s="5">
        <v>0</v>
      </c>
      <c r="AB36" s="5">
        <v>0</v>
      </c>
      <c r="AC36" s="5">
        <v>0</v>
      </c>
      <c r="AD36" s="5">
        <f>O36</f>
        <v>5</v>
      </c>
      <c r="AE36" s="5">
        <f t="shared" si="9"/>
        <v>5</v>
      </c>
      <c r="AF36" s="5">
        <v>0</v>
      </c>
      <c r="AG36" s="5">
        <v>0</v>
      </c>
      <c r="AH36" s="5">
        <v>0</v>
      </c>
      <c r="AI36" s="5">
        <f>N36</f>
        <v>3</v>
      </c>
      <c r="AJ36" s="5">
        <f t="shared" si="10"/>
        <v>3</v>
      </c>
      <c r="AK36" s="5">
        <v>0</v>
      </c>
      <c r="AL36" s="5">
        <v>0</v>
      </c>
      <c r="AM36" s="5">
        <v>0</v>
      </c>
      <c r="AN36" s="5">
        <f t="shared" si="12"/>
        <v>3</v>
      </c>
      <c r="AO36" s="5">
        <f t="shared" si="13"/>
        <v>1</v>
      </c>
    </row>
    <row r="37" spans="1:41" x14ac:dyDescent="0.25">
      <c r="A37" s="5" t="s">
        <v>133</v>
      </c>
      <c r="B37" s="5" t="s">
        <v>134</v>
      </c>
      <c r="C37" s="5" t="s">
        <v>135</v>
      </c>
      <c r="D37" s="5" t="s">
        <v>136</v>
      </c>
      <c r="E37" s="5">
        <v>5767</v>
      </c>
      <c r="F37" s="5">
        <f t="shared" si="0"/>
        <v>174</v>
      </c>
      <c r="G37" s="5">
        <f t="shared" si="1"/>
        <v>5941</v>
      </c>
      <c r="H37" s="5">
        <f t="shared" si="2"/>
        <v>1783</v>
      </c>
      <c r="I37" s="5">
        <f t="shared" si="3"/>
        <v>0</v>
      </c>
      <c r="J37" s="5">
        <v>0</v>
      </c>
      <c r="K37" s="5">
        <v>0</v>
      </c>
      <c r="L37" s="5">
        <f>ROUNDUP((H37/4),0)</f>
        <v>446</v>
      </c>
      <c r="M37" s="5">
        <f t="shared" si="4"/>
        <v>446</v>
      </c>
      <c r="N37" s="5">
        <f t="shared" si="5"/>
        <v>15</v>
      </c>
      <c r="O37" s="5">
        <f t="shared" si="6"/>
        <v>30</v>
      </c>
      <c r="P37" s="5">
        <f t="shared" si="11"/>
        <v>2</v>
      </c>
      <c r="Q37" s="5">
        <v>0</v>
      </c>
      <c r="R37" s="5">
        <v>0</v>
      </c>
      <c r="S37" s="5">
        <v>0</v>
      </c>
      <c r="T37" s="5">
        <f>N37</f>
        <v>15</v>
      </c>
      <c r="U37" s="5">
        <f t="shared" si="7"/>
        <v>15</v>
      </c>
      <c r="V37" s="5">
        <v>0</v>
      </c>
      <c r="W37" s="5">
        <v>0</v>
      </c>
      <c r="X37" s="5">
        <v>0</v>
      </c>
      <c r="Y37" s="5">
        <v>0</v>
      </c>
      <c r="Z37" s="5">
        <f t="shared" si="8"/>
        <v>0</v>
      </c>
      <c r="AA37" s="5">
        <v>0</v>
      </c>
      <c r="AB37" s="5">
        <v>0</v>
      </c>
      <c r="AC37" s="5">
        <v>0</v>
      </c>
      <c r="AD37" s="5">
        <f>O37</f>
        <v>30</v>
      </c>
      <c r="AE37" s="5">
        <f t="shared" si="9"/>
        <v>30</v>
      </c>
      <c r="AF37" s="5">
        <v>0</v>
      </c>
      <c r="AG37" s="5">
        <v>0</v>
      </c>
      <c r="AH37" s="5">
        <v>0</v>
      </c>
      <c r="AI37" s="5">
        <f>N37</f>
        <v>15</v>
      </c>
      <c r="AJ37" s="5">
        <f t="shared" si="10"/>
        <v>15</v>
      </c>
      <c r="AK37" s="5">
        <v>1</v>
      </c>
      <c r="AL37" s="5">
        <v>2</v>
      </c>
      <c r="AM37" s="5">
        <v>2</v>
      </c>
      <c r="AN37" s="5">
        <f t="shared" si="12"/>
        <v>12</v>
      </c>
      <c r="AO37" s="5">
        <f t="shared" si="13"/>
        <v>3</v>
      </c>
    </row>
    <row r="38" spans="1:41" x14ac:dyDescent="0.25">
      <c r="A38" s="5" t="s">
        <v>133</v>
      </c>
      <c r="B38" s="5" t="s">
        <v>134</v>
      </c>
      <c r="C38" s="5" t="s">
        <v>137</v>
      </c>
      <c r="D38" s="5" t="s">
        <v>138</v>
      </c>
      <c r="E38" s="5">
        <v>72</v>
      </c>
      <c r="F38" s="5">
        <f t="shared" si="0"/>
        <v>3</v>
      </c>
      <c r="G38" s="5">
        <f t="shared" si="1"/>
        <v>75</v>
      </c>
      <c r="H38" s="5">
        <f t="shared" si="2"/>
        <v>23</v>
      </c>
      <c r="I38" s="5">
        <f t="shared" si="3"/>
        <v>0</v>
      </c>
      <c r="J38" s="5">
        <f>ROUNDUP((H38/2),0)</f>
        <v>12</v>
      </c>
      <c r="K38" s="5">
        <v>0</v>
      </c>
      <c r="L38" s="5">
        <v>0</v>
      </c>
      <c r="M38" s="5">
        <f t="shared" si="4"/>
        <v>12</v>
      </c>
      <c r="N38" s="5">
        <f t="shared" si="5"/>
        <v>1</v>
      </c>
      <c r="O38" s="5">
        <f t="shared" si="6"/>
        <v>1</v>
      </c>
      <c r="P38" s="5">
        <f t="shared" si="11"/>
        <v>1</v>
      </c>
      <c r="Q38" s="5">
        <v>0</v>
      </c>
      <c r="R38" s="5">
        <f>N38</f>
        <v>1</v>
      </c>
      <c r="S38" s="5">
        <v>0</v>
      </c>
      <c r="T38" s="5">
        <v>0</v>
      </c>
      <c r="U38" s="5">
        <f t="shared" si="7"/>
        <v>1</v>
      </c>
      <c r="V38" s="5">
        <v>0</v>
      </c>
      <c r="W38" s="5">
        <v>0</v>
      </c>
      <c r="X38" s="5">
        <v>0</v>
      </c>
      <c r="Y38" s="5">
        <v>0</v>
      </c>
      <c r="Z38" s="5">
        <f t="shared" si="8"/>
        <v>0</v>
      </c>
      <c r="AA38" s="5">
        <v>0</v>
      </c>
      <c r="AB38" s="5">
        <f>O38</f>
        <v>1</v>
      </c>
      <c r="AC38" s="5">
        <v>0</v>
      </c>
      <c r="AD38" s="5">
        <v>0</v>
      </c>
      <c r="AE38" s="5">
        <f t="shared" si="9"/>
        <v>1</v>
      </c>
      <c r="AF38" s="5">
        <v>0</v>
      </c>
      <c r="AG38" s="5">
        <f>N38</f>
        <v>1</v>
      </c>
      <c r="AH38" s="5">
        <v>0</v>
      </c>
      <c r="AI38" s="5">
        <v>0</v>
      </c>
      <c r="AJ38" s="5">
        <f t="shared" si="10"/>
        <v>1</v>
      </c>
      <c r="AK38" s="5">
        <v>0</v>
      </c>
      <c r="AL38" s="5">
        <v>0</v>
      </c>
      <c r="AM38" s="5">
        <v>0</v>
      </c>
      <c r="AN38" s="5">
        <f t="shared" si="12"/>
        <v>1</v>
      </c>
      <c r="AO38" s="5">
        <f t="shared" si="13"/>
        <v>1</v>
      </c>
    </row>
    <row r="39" spans="1:41" x14ac:dyDescent="0.25">
      <c r="A39" s="5" t="s">
        <v>133</v>
      </c>
      <c r="B39" s="5" t="s">
        <v>134</v>
      </c>
      <c r="C39" s="5" t="s">
        <v>139</v>
      </c>
      <c r="D39" s="5" t="s">
        <v>140</v>
      </c>
      <c r="E39" s="5">
        <v>26</v>
      </c>
      <c r="F39" s="5">
        <f t="shared" si="0"/>
        <v>1</v>
      </c>
      <c r="G39" s="5">
        <f t="shared" si="1"/>
        <v>27</v>
      </c>
      <c r="H39" s="5">
        <f t="shared" si="2"/>
        <v>9</v>
      </c>
      <c r="I39" s="5">
        <f t="shared" si="3"/>
        <v>9</v>
      </c>
      <c r="J39" s="5">
        <v>0</v>
      </c>
      <c r="K39" s="5">
        <v>0</v>
      </c>
      <c r="L39" s="5">
        <v>0</v>
      </c>
      <c r="M39" s="5">
        <f t="shared" si="4"/>
        <v>9</v>
      </c>
      <c r="N39" s="5">
        <f t="shared" si="5"/>
        <v>1</v>
      </c>
      <c r="O39" s="5">
        <f t="shared" si="6"/>
        <v>1</v>
      </c>
      <c r="P39" s="5">
        <f t="shared" si="11"/>
        <v>1</v>
      </c>
      <c r="Q39" s="5">
        <f>N39</f>
        <v>1</v>
      </c>
      <c r="R39" s="5">
        <v>0</v>
      </c>
      <c r="S39" s="5">
        <v>0</v>
      </c>
      <c r="T39" s="5">
        <v>0</v>
      </c>
      <c r="U39" s="5">
        <f t="shared" si="7"/>
        <v>1</v>
      </c>
      <c r="V39" s="5">
        <v>0</v>
      </c>
      <c r="W39" s="5">
        <v>0</v>
      </c>
      <c r="X39" s="5">
        <v>0</v>
      </c>
      <c r="Y39" s="5">
        <v>0</v>
      </c>
      <c r="Z39" s="5">
        <f t="shared" si="8"/>
        <v>0</v>
      </c>
      <c r="AA39" s="5">
        <v>0</v>
      </c>
      <c r="AB39" s="5">
        <v>0</v>
      </c>
      <c r="AC39" s="5">
        <v>0</v>
      </c>
      <c r="AD39" s="5">
        <v>0</v>
      </c>
      <c r="AE39" s="5">
        <f t="shared" si="9"/>
        <v>0</v>
      </c>
      <c r="AF39" s="5">
        <v>1</v>
      </c>
      <c r="AG39" s="5">
        <v>0</v>
      </c>
      <c r="AH39" s="5">
        <v>0</v>
      </c>
      <c r="AI39" s="5">
        <v>0</v>
      </c>
      <c r="AJ39" s="5">
        <f t="shared" si="10"/>
        <v>1</v>
      </c>
      <c r="AK39" s="5">
        <v>0</v>
      </c>
      <c r="AL39" s="5">
        <v>0</v>
      </c>
      <c r="AM39" s="5">
        <v>0</v>
      </c>
      <c r="AN39" s="5">
        <f t="shared" si="12"/>
        <v>1</v>
      </c>
      <c r="AO39" s="5">
        <f t="shared" si="13"/>
        <v>1</v>
      </c>
    </row>
    <row r="40" spans="1:41" x14ac:dyDescent="0.25">
      <c r="A40" s="5" t="s">
        <v>141</v>
      </c>
      <c r="B40" s="5" t="s">
        <v>99</v>
      </c>
      <c r="C40" s="5" t="s">
        <v>142</v>
      </c>
      <c r="D40" s="5" t="s">
        <v>143</v>
      </c>
      <c r="E40" s="5">
        <v>2167</v>
      </c>
      <c r="F40" s="5">
        <f t="shared" si="0"/>
        <v>66</v>
      </c>
      <c r="G40" s="5">
        <f t="shared" si="1"/>
        <v>2233</v>
      </c>
      <c r="H40" s="5">
        <f t="shared" si="2"/>
        <v>670</v>
      </c>
      <c r="I40" s="5">
        <f t="shared" si="3"/>
        <v>0</v>
      </c>
      <c r="J40" s="5">
        <v>0</v>
      </c>
      <c r="K40" s="5">
        <v>0</v>
      </c>
      <c r="L40" s="5">
        <f>ROUNDUP((H40/4),0)</f>
        <v>168</v>
      </c>
      <c r="M40" s="5">
        <f t="shared" si="4"/>
        <v>168</v>
      </c>
      <c r="N40" s="5">
        <f t="shared" si="5"/>
        <v>6</v>
      </c>
      <c r="O40" s="5">
        <f t="shared" si="6"/>
        <v>12</v>
      </c>
      <c r="P40" s="5">
        <f t="shared" si="11"/>
        <v>2</v>
      </c>
      <c r="Q40" s="5">
        <v>0</v>
      </c>
      <c r="R40" s="5">
        <v>0</v>
      </c>
      <c r="S40" s="5">
        <v>0</v>
      </c>
      <c r="T40" s="5">
        <f>N40</f>
        <v>6</v>
      </c>
      <c r="U40" s="5">
        <f t="shared" si="7"/>
        <v>6</v>
      </c>
      <c r="V40" s="5">
        <v>0</v>
      </c>
      <c r="W40" s="5">
        <v>0</v>
      </c>
      <c r="X40" s="5">
        <v>0</v>
      </c>
      <c r="Y40" s="5">
        <v>0</v>
      </c>
      <c r="Z40" s="5">
        <f t="shared" si="8"/>
        <v>0</v>
      </c>
      <c r="AA40" s="5">
        <v>0</v>
      </c>
      <c r="AB40" s="5">
        <v>0</v>
      </c>
      <c r="AC40" s="5">
        <v>0</v>
      </c>
      <c r="AD40" s="5">
        <f>O40</f>
        <v>12</v>
      </c>
      <c r="AE40" s="5">
        <f t="shared" si="9"/>
        <v>12</v>
      </c>
      <c r="AF40" s="5">
        <v>0</v>
      </c>
      <c r="AG40" s="5">
        <v>0</v>
      </c>
      <c r="AH40" s="5">
        <v>0</v>
      </c>
      <c r="AI40" s="5">
        <f>N40</f>
        <v>6</v>
      </c>
      <c r="AJ40" s="5">
        <f t="shared" si="10"/>
        <v>6</v>
      </c>
      <c r="AK40" s="5">
        <v>3</v>
      </c>
      <c r="AL40" s="5">
        <v>6</v>
      </c>
      <c r="AM40" s="5">
        <v>2</v>
      </c>
      <c r="AN40" s="5">
        <f t="shared" si="12"/>
        <v>5</v>
      </c>
      <c r="AO40" s="5">
        <f t="shared" si="13"/>
        <v>2</v>
      </c>
    </row>
    <row r="41" spans="1:41" x14ac:dyDescent="0.25">
      <c r="A41" s="5" t="s">
        <v>141</v>
      </c>
      <c r="B41" s="5" t="s">
        <v>99</v>
      </c>
      <c r="C41" s="5" t="s">
        <v>144</v>
      </c>
      <c r="D41" s="5" t="s">
        <v>145</v>
      </c>
      <c r="E41" s="5">
        <v>160</v>
      </c>
      <c r="F41" s="5">
        <f t="shared" si="0"/>
        <v>5</v>
      </c>
      <c r="G41" s="5">
        <f t="shared" si="1"/>
        <v>165</v>
      </c>
      <c r="H41" s="5">
        <f t="shared" si="2"/>
        <v>50</v>
      </c>
      <c r="I41" s="5">
        <f t="shared" si="3"/>
        <v>0</v>
      </c>
      <c r="J41" s="5">
        <f>ROUNDUP((H41/2),0)</f>
        <v>25</v>
      </c>
      <c r="K41" s="5">
        <v>0</v>
      </c>
      <c r="L41" s="5">
        <v>0</v>
      </c>
      <c r="M41" s="5">
        <f t="shared" si="4"/>
        <v>25</v>
      </c>
      <c r="N41" s="5">
        <f t="shared" si="5"/>
        <v>1</v>
      </c>
      <c r="O41" s="5">
        <f t="shared" si="6"/>
        <v>2</v>
      </c>
      <c r="P41" s="5">
        <f t="shared" si="11"/>
        <v>2</v>
      </c>
      <c r="Q41" s="5">
        <v>0</v>
      </c>
      <c r="R41" s="5">
        <f>N41</f>
        <v>1</v>
      </c>
      <c r="S41" s="5">
        <v>0</v>
      </c>
      <c r="T41" s="5">
        <v>0</v>
      </c>
      <c r="U41" s="5">
        <f t="shared" si="7"/>
        <v>1</v>
      </c>
      <c r="V41" s="5">
        <v>0</v>
      </c>
      <c r="W41" s="5">
        <v>0</v>
      </c>
      <c r="X41" s="5">
        <v>0</v>
      </c>
      <c r="Y41" s="5">
        <v>0</v>
      </c>
      <c r="Z41" s="5">
        <f t="shared" si="8"/>
        <v>0</v>
      </c>
      <c r="AA41" s="5">
        <v>0</v>
      </c>
      <c r="AB41" s="5">
        <f>O41</f>
        <v>2</v>
      </c>
      <c r="AC41" s="5">
        <v>0</v>
      </c>
      <c r="AD41" s="5">
        <v>0</v>
      </c>
      <c r="AE41" s="5">
        <f t="shared" si="9"/>
        <v>2</v>
      </c>
      <c r="AF41" s="5">
        <v>0</v>
      </c>
      <c r="AG41" s="5">
        <f>N41</f>
        <v>1</v>
      </c>
      <c r="AH41" s="5">
        <v>0</v>
      </c>
      <c r="AI41" s="5">
        <v>0</v>
      </c>
      <c r="AJ41" s="5">
        <f t="shared" si="10"/>
        <v>1</v>
      </c>
      <c r="AK41" s="5">
        <v>0</v>
      </c>
      <c r="AL41" s="5">
        <v>0</v>
      </c>
      <c r="AM41" s="5">
        <v>0</v>
      </c>
      <c r="AN41" s="5">
        <f t="shared" si="12"/>
        <v>1</v>
      </c>
      <c r="AO41" s="5">
        <f t="shared" si="13"/>
        <v>1</v>
      </c>
    </row>
    <row r="42" spans="1:41" x14ac:dyDescent="0.25">
      <c r="A42" s="5" t="s">
        <v>146</v>
      </c>
      <c r="B42" s="5" t="s">
        <v>51</v>
      </c>
      <c r="C42" s="5" t="s">
        <v>147</v>
      </c>
      <c r="D42" s="5" t="s">
        <v>148</v>
      </c>
      <c r="E42" s="5">
        <v>1312</v>
      </c>
      <c r="F42" s="5">
        <f t="shared" si="0"/>
        <v>40</v>
      </c>
      <c r="G42" s="5">
        <f t="shared" si="1"/>
        <v>1352</v>
      </c>
      <c r="H42" s="5">
        <f t="shared" si="2"/>
        <v>406</v>
      </c>
      <c r="I42" s="5">
        <f t="shared" si="3"/>
        <v>0</v>
      </c>
      <c r="J42" s="5">
        <v>0</v>
      </c>
      <c r="K42" s="5">
        <v>0</v>
      </c>
      <c r="L42" s="5">
        <f>ROUNDUP((H42/4),0)</f>
        <v>102</v>
      </c>
      <c r="M42" s="5">
        <f t="shared" si="4"/>
        <v>102</v>
      </c>
      <c r="N42" s="5">
        <f t="shared" si="5"/>
        <v>4</v>
      </c>
      <c r="O42" s="5">
        <f t="shared" si="6"/>
        <v>7</v>
      </c>
      <c r="P42" s="5">
        <f t="shared" si="11"/>
        <v>2</v>
      </c>
      <c r="Q42" s="5">
        <v>0</v>
      </c>
      <c r="R42" s="5">
        <v>0</v>
      </c>
      <c r="S42" s="5">
        <v>0</v>
      </c>
      <c r="T42" s="5">
        <f>N42</f>
        <v>4</v>
      </c>
      <c r="U42" s="5">
        <f t="shared" si="7"/>
        <v>4</v>
      </c>
      <c r="V42" s="5">
        <v>0</v>
      </c>
      <c r="W42" s="5">
        <v>0</v>
      </c>
      <c r="X42" s="5">
        <v>0</v>
      </c>
      <c r="Y42" s="5">
        <v>0</v>
      </c>
      <c r="Z42" s="5">
        <f t="shared" si="8"/>
        <v>0</v>
      </c>
      <c r="AA42" s="5">
        <v>0</v>
      </c>
      <c r="AB42" s="5">
        <v>0</v>
      </c>
      <c r="AC42" s="5">
        <v>0</v>
      </c>
      <c r="AD42" s="5">
        <f>O42</f>
        <v>7</v>
      </c>
      <c r="AE42" s="5">
        <f t="shared" si="9"/>
        <v>7</v>
      </c>
      <c r="AF42" s="5">
        <v>0</v>
      </c>
      <c r="AG42" s="5">
        <v>0</v>
      </c>
      <c r="AH42" s="5">
        <v>0</v>
      </c>
      <c r="AI42" s="5">
        <f>N42</f>
        <v>4</v>
      </c>
      <c r="AJ42" s="5">
        <f t="shared" si="10"/>
        <v>4</v>
      </c>
      <c r="AK42" s="5">
        <v>0</v>
      </c>
      <c r="AL42" s="5">
        <v>0</v>
      </c>
      <c r="AM42" s="5">
        <v>0</v>
      </c>
      <c r="AN42" s="5">
        <f t="shared" si="12"/>
        <v>4</v>
      </c>
      <c r="AO42" s="5">
        <f t="shared" si="13"/>
        <v>1</v>
      </c>
    </row>
    <row r="43" spans="1:41" x14ac:dyDescent="0.25">
      <c r="A43" s="5" t="s">
        <v>146</v>
      </c>
      <c r="B43" s="5" t="s">
        <v>149</v>
      </c>
      <c r="C43" s="5" t="s">
        <v>150</v>
      </c>
      <c r="D43" s="5" t="s">
        <v>151</v>
      </c>
      <c r="E43" s="5">
        <v>3111</v>
      </c>
      <c r="F43" s="5">
        <f t="shared" si="0"/>
        <v>94</v>
      </c>
      <c r="G43" s="5">
        <f t="shared" si="1"/>
        <v>3205</v>
      </c>
      <c r="H43" s="5">
        <f t="shared" si="2"/>
        <v>962</v>
      </c>
      <c r="I43" s="5">
        <f t="shared" si="3"/>
        <v>0</v>
      </c>
      <c r="J43" s="5">
        <v>0</v>
      </c>
      <c r="K43" s="5">
        <v>0</v>
      </c>
      <c r="L43" s="5">
        <f>ROUNDUP((H43/4),0)</f>
        <v>241</v>
      </c>
      <c r="M43" s="5">
        <f t="shared" si="4"/>
        <v>241</v>
      </c>
      <c r="N43" s="5">
        <f t="shared" si="5"/>
        <v>9</v>
      </c>
      <c r="O43" s="5">
        <f t="shared" si="6"/>
        <v>17</v>
      </c>
      <c r="P43" s="5">
        <f t="shared" si="11"/>
        <v>2</v>
      </c>
      <c r="Q43" s="5">
        <v>0</v>
      </c>
      <c r="R43" s="5">
        <v>0</v>
      </c>
      <c r="S43" s="5">
        <v>0</v>
      </c>
      <c r="T43" s="5">
        <f>N43</f>
        <v>9</v>
      </c>
      <c r="U43" s="5">
        <f t="shared" si="7"/>
        <v>9</v>
      </c>
      <c r="V43" s="5">
        <v>0</v>
      </c>
      <c r="W43" s="5">
        <v>0</v>
      </c>
      <c r="X43" s="5">
        <v>0</v>
      </c>
      <c r="Y43" s="5">
        <v>0</v>
      </c>
      <c r="Z43" s="5">
        <f t="shared" si="8"/>
        <v>0</v>
      </c>
      <c r="AA43" s="5">
        <v>0</v>
      </c>
      <c r="AB43" s="5">
        <v>0</v>
      </c>
      <c r="AC43" s="5">
        <v>0</v>
      </c>
      <c r="AD43" s="5">
        <f>O43</f>
        <v>17</v>
      </c>
      <c r="AE43" s="5">
        <f t="shared" si="9"/>
        <v>17</v>
      </c>
      <c r="AF43" s="5">
        <v>0</v>
      </c>
      <c r="AG43" s="5">
        <v>0</v>
      </c>
      <c r="AH43" s="5">
        <v>0</v>
      </c>
      <c r="AI43" s="5">
        <f>N43</f>
        <v>9</v>
      </c>
      <c r="AJ43" s="5">
        <f t="shared" si="10"/>
        <v>9</v>
      </c>
      <c r="AK43" s="5">
        <v>0</v>
      </c>
      <c r="AL43" s="5">
        <v>0</v>
      </c>
      <c r="AM43" s="5">
        <v>4</v>
      </c>
      <c r="AN43" s="5">
        <f t="shared" si="12"/>
        <v>8</v>
      </c>
      <c r="AO43" s="5">
        <f t="shared" si="13"/>
        <v>2</v>
      </c>
    </row>
    <row r="44" spans="1:41" x14ac:dyDescent="0.25">
      <c r="A44" s="5" t="s">
        <v>146</v>
      </c>
      <c r="B44" s="5" t="s">
        <v>149</v>
      </c>
      <c r="C44" s="5" t="s">
        <v>152</v>
      </c>
      <c r="D44" s="5" t="s">
        <v>153</v>
      </c>
      <c r="E44" s="5">
        <v>169</v>
      </c>
      <c r="F44" s="5">
        <f t="shared" si="0"/>
        <v>6</v>
      </c>
      <c r="G44" s="5">
        <f t="shared" si="1"/>
        <v>175</v>
      </c>
      <c r="H44" s="5">
        <f t="shared" si="2"/>
        <v>53</v>
      </c>
      <c r="I44" s="5">
        <f t="shared" si="3"/>
        <v>0</v>
      </c>
      <c r="J44" s="5">
        <f>ROUNDUP((H44/2),0)</f>
        <v>27</v>
      </c>
      <c r="K44" s="5">
        <v>0</v>
      </c>
      <c r="L44" s="5">
        <v>0</v>
      </c>
      <c r="M44" s="5">
        <f t="shared" si="4"/>
        <v>27</v>
      </c>
      <c r="N44" s="5">
        <f t="shared" si="5"/>
        <v>1</v>
      </c>
      <c r="O44" s="5">
        <f t="shared" si="6"/>
        <v>2</v>
      </c>
      <c r="P44" s="5">
        <f t="shared" si="11"/>
        <v>2</v>
      </c>
      <c r="Q44" s="5">
        <v>0</v>
      </c>
      <c r="R44" s="5">
        <f>N44</f>
        <v>1</v>
      </c>
      <c r="S44" s="5">
        <v>0</v>
      </c>
      <c r="T44" s="5">
        <v>0</v>
      </c>
      <c r="U44" s="5">
        <f t="shared" si="7"/>
        <v>1</v>
      </c>
      <c r="V44" s="5">
        <v>0</v>
      </c>
      <c r="W44" s="5">
        <v>0</v>
      </c>
      <c r="X44" s="5">
        <v>0</v>
      </c>
      <c r="Y44" s="5">
        <v>0</v>
      </c>
      <c r="Z44" s="5">
        <f t="shared" si="8"/>
        <v>0</v>
      </c>
      <c r="AA44" s="5">
        <v>0</v>
      </c>
      <c r="AB44" s="5">
        <f>O44</f>
        <v>2</v>
      </c>
      <c r="AC44" s="5">
        <v>0</v>
      </c>
      <c r="AD44" s="5">
        <v>0</v>
      </c>
      <c r="AE44" s="5">
        <f t="shared" si="9"/>
        <v>2</v>
      </c>
      <c r="AF44" s="5">
        <v>0</v>
      </c>
      <c r="AG44" s="5">
        <f>N44</f>
        <v>1</v>
      </c>
      <c r="AH44" s="5">
        <v>0</v>
      </c>
      <c r="AI44" s="5">
        <v>0</v>
      </c>
      <c r="AJ44" s="5">
        <f t="shared" si="10"/>
        <v>1</v>
      </c>
      <c r="AK44" s="5">
        <v>0</v>
      </c>
      <c r="AL44" s="5">
        <v>0</v>
      </c>
      <c r="AM44" s="5">
        <v>0</v>
      </c>
      <c r="AN44" s="5">
        <f t="shared" si="12"/>
        <v>1</v>
      </c>
      <c r="AO44" s="5">
        <f t="shared" si="13"/>
        <v>1</v>
      </c>
    </row>
    <row r="45" spans="1:41" x14ac:dyDescent="0.25">
      <c r="A45" s="5" t="s">
        <v>146</v>
      </c>
      <c r="B45" s="5" t="s">
        <v>51</v>
      </c>
      <c r="C45" s="6">
        <v>25488</v>
      </c>
      <c r="D45" s="5" t="s">
        <v>154</v>
      </c>
      <c r="G45" s="5">
        <v>699</v>
      </c>
      <c r="H45" s="5">
        <f t="shared" si="2"/>
        <v>210</v>
      </c>
      <c r="I45" s="5">
        <f t="shared" si="3"/>
        <v>0</v>
      </c>
      <c r="J45" s="5">
        <v>0</v>
      </c>
      <c r="K45" s="5">
        <v>0</v>
      </c>
      <c r="L45" s="5">
        <f>ROUNDUP((H45/4),0)</f>
        <v>53</v>
      </c>
      <c r="M45" s="5">
        <f t="shared" si="4"/>
        <v>53</v>
      </c>
      <c r="N45" s="5">
        <f t="shared" si="5"/>
        <v>2</v>
      </c>
      <c r="O45" s="5">
        <f t="shared" si="6"/>
        <v>4</v>
      </c>
      <c r="P45" s="5">
        <f t="shared" si="11"/>
        <v>2</v>
      </c>
      <c r="Q45" s="5">
        <v>0</v>
      </c>
      <c r="R45" s="5">
        <v>0</v>
      </c>
      <c r="S45" s="5">
        <v>0</v>
      </c>
      <c r="T45" s="5">
        <f>N45</f>
        <v>2</v>
      </c>
      <c r="U45" s="5">
        <f t="shared" si="7"/>
        <v>2</v>
      </c>
      <c r="V45" s="5">
        <v>0</v>
      </c>
      <c r="W45" s="5">
        <v>0</v>
      </c>
      <c r="X45" s="5">
        <v>0</v>
      </c>
      <c r="Y45" s="5">
        <v>0</v>
      </c>
      <c r="Z45" s="5">
        <f t="shared" si="8"/>
        <v>0</v>
      </c>
      <c r="AA45" s="5">
        <v>0</v>
      </c>
      <c r="AB45" s="5">
        <v>0</v>
      </c>
      <c r="AC45" s="5">
        <v>0</v>
      </c>
      <c r="AD45" s="5">
        <f>O45</f>
        <v>4</v>
      </c>
      <c r="AE45" s="5">
        <f t="shared" si="9"/>
        <v>4</v>
      </c>
      <c r="AF45" s="5">
        <v>0</v>
      </c>
      <c r="AG45" s="5">
        <v>0</v>
      </c>
      <c r="AH45" s="5">
        <v>0</v>
      </c>
      <c r="AI45" s="5">
        <f>N45</f>
        <v>2</v>
      </c>
      <c r="AJ45" s="5">
        <f t="shared" si="10"/>
        <v>2</v>
      </c>
      <c r="AK45" s="5">
        <v>0</v>
      </c>
      <c r="AL45" s="5">
        <v>0</v>
      </c>
      <c r="AM45" s="5">
        <v>0</v>
      </c>
      <c r="AN45" s="5">
        <f t="shared" si="12"/>
        <v>2</v>
      </c>
      <c r="AO45" s="5">
        <f t="shared" si="13"/>
        <v>1</v>
      </c>
    </row>
    <row r="46" spans="1:41" x14ac:dyDescent="0.25">
      <c r="A46" s="5" t="s">
        <v>155</v>
      </c>
      <c r="B46" s="5" t="s">
        <v>156</v>
      </c>
      <c r="C46" s="5" t="s">
        <v>157</v>
      </c>
      <c r="D46" s="5" t="s">
        <v>158</v>
      </c>
      <c r="E46" s="5">
        <v>953</v>
      </c>
      <c r="F46" s="5">
        <f t="shared" ref="F46:F87" si="14">ROUNDUP((E46*3)/100,0)</f>
        <v>29</v>
      </c>
      <c r="G46" s="5">
        <f t="shared" ref="G46:G86" si="15">E46+F46</f>
        <v>982</v>
      </c>
      <c r="H46" s="5">
        <f t="shared" si="2"/>
        <v>295</v>
      </c>
      <c r="I46" s="5">
        <f t="shared" si="3"/>
        <v>0</v>
      </c>
      <c r="J46" s="5">
        <v>0</v>
      </c>
      <c r="K46" s="5">
        <v>0</v>
      </c>
      <c r="L46" s="5">
        <f>ROUNDUP((H46/4),0)</f>
        <v>74</v>
      </c>
      <c r="M46" s="5">
        <f t="shared" si="4"/>
        <v>74</v>
      </c>
      <c r="N46" s="5">
        <f t="shared" si="5"/>
        <v>3</v>
      </c>
      <c r="O46" s="5">
        <f t="shared" si="6"/>
        <v>5</v>
      </c>
      <c r="P46" s="5">
        <f t="shared" si="11"/>
        <v>2</v>
      </c>
      <c r="Q46" s="5">
        <v>0</v>
      </c>
      <c r="R46" s="5">
        <v>0</v>
      </c>
      <c r="S46" s="5">
        <v>0</v>
      </c>
      <c r="T46" s="5">
        <f>N46</f>
        <v>3</v>
      </c>
      <c r="U46" s="5">
        <f t="shared" si="7"/>
        <v>3</v>
      </c>
      <c r="V46" s="5">
        <v>0</v>
      </c>
      <c r="W46" s="5">
        <v>0</v>
      </c>
      <c r="X46" s="5">
        <v>0</v>
      </c>
      <c r="Y46" s="5">
        <v>0</v>
      </c>
      <c r="Z46" s="5">
        <f t="shared" si="8"/>
        <v>0</v>
      </c>
      <c r="AA46" s="5">
        <v>0</v>
      </c>
      <c r="AB46" s="5">
        <v>0</v>
      </c>
      <c r="AC46" s="5">
        <v>0</v>
      </c>
      <c r="AD46" s="5">
        <f>O46</f>
        <v>5</v>
      </c>
      <c r="AE46" s="5">
        <f t="shared" si="9"/>
        <v>5</v>
      </c>
      <c r="AF46" s="5">
        <v>0</v>
      </c>
      <c r="AG46" s="5">
        <v>0</v>
      </c>
      <c r="AH46" s="5">
        <v>0</v>
      </c>
      <c r="AI46" s="5">
        <f>N46</f>
        <v>3</v>
      </c>
      <c r="AJ46" s="5">
        <f t="shared" si="10"/>
        <v>3</v>
      </c>
      <c r="AK46" s="5">
        <v>0</v>
      </c>
      <c r="AL46" s="5">
        <v>0</v>
      </c>
      <c r="AM46" s="5">
        <v>2</v>
      </c>
      <c r="AN46" s="5">
        <f t="shared" si="12"/>
        <v>3</v>
      </c>
      <c r="AO46" s="5">
        <f t="shared" si="13"/>
        <v>1</v>
      </c>
    </row>
    <row r="47" spans="1:41" x14ac:dyDescent="0.25">
      <c r="A47" s="5" t="s">
        <v>155</v>
      </c>
      <c r="B47" s="5" t="s">
        <v>156</v>
      </c>
      <c r="C47" s="5" t="s">
        <v>159</v>
      </c>
      <c r="D47" s="5" t="s">
        <v>160</v>
      </c>
      <c r="E47" s="5">
        <v>259</v>
      </c>
      <c r="F47" s="5">
        <f t="shared" si="14"/>
        <v>8</v>
      </c>
      <c r="G47" s="5">
        <f t="shared" si="15"/>
        <v>267</v>
      </c>
      <c r="H47" s="5">
        <f t="shared" si="2"/>
        <v>81</v>
      </c>
      <c r="I47" s="5">
        <f t="shared" si="3"/>
        <v>0</v>
      </c>
      <c r="J47" s="5">
        <v>0</v>
      </c>
      <c r="K47" s="5">
        <f>ROUNDUP((H47/3),0)</f>
        <v>27</v>
      </c>
      <c r="L47" s="5">
        <v>0</v>
      </c>
      <c r="M47" s="5">
        <f t="shared" si="4"/>
        <v>27</v>
      </c>
      <c r="N47" s="5">
        <f t="shared" si="5"/>
        <v>1</v>
      </c>
      <c r="O47" s="5">
        <f t="shared" si="6"/>
        <v>2</v>
      </c>
      <c r="P47" s="5">
        <f t="shared" si="11"/>
        <v>2</v>
      </c>
      <c r="Q47" s="5">
        <v>0</v>
      </c>
      <c r="R47" s="5">
        <v>0</v>
      </c>
      <c r="S47" s="5">
        <f>N47</f>
        <v>1</v>
      </c>
      <c r="T47" s="5">
        <v>0</v>
      </c>
      <c r="U47" s="5">
        <f t="shared" si="7"/>
        <v>1</v>
      </c>
      <c r="V47" s="5">
        <v>0</v>
      </c>
      <c r="W47" s="5">
        <v>0</v>
      </c>
      <c r="X47" s="5">
        <v>0</v>
      </c>
      <c r="Y47" s="5">
        <v>0</v>
      </c>
      <c r="Z47" s="5">
        <f t="shared" si="8"/>
        <v>0</v>
      </c>
      <c r="AA47" s="5">
        <v>0</v>
      </c>
      <c r="AB47" s="5">
        <v>0</v>
      </c>
      <c r="AC47" s="5">
        <f>O47</f>
        <v>2</v>
      </c>
      <c r="AD47" s="5">
        <v>0</v>
      </c>
      <c r="AE47" s="5">
        <f t="shared" si="9"/>
        <v>2</v>
      </c>
      <c r="AF47" s="5">
        <v>0</v>
      </c>
      <c r="AG47" s="5">
        <v>0</v>
      </c>
      <c r="AH47" s="5">
        <f>N47</f>
        <v>1</v>
      </c>
      <c r="AI47" s="5">
        <v>0</v>
      </c>
      <c r="AJ47" s="5">
        <f t="shared" si="10"/>
        <v>1</v>
      </c>
      <c r="AK47" s="5">
        <v>0</v>
      </c>
      <c r="AL47" s="5">
        <v>0</v>
      </c>
      <c r="AM47" s="5">
        <v>0</v>
      </c>
      <c r="AN47" s="5">
        <f t="shared" si="12"/>
        <v>1</v>
      </c>
      <c r="AO47" s="5">
        <f t="shared" si="13"/>
        <v>1</v>
      </c>
    </row>
    <row r="48" spans="1:41" x14ac:dyDescent="0.25">
      <c r="A48" s="5" t="s">
        <v>155</v>
      </c>
      <c r="B48" s="5" t="s">
        <v>156</v>
      </c>
      <c r="C48" s="5" t="s">
        <v>161</v>
      </c>
      <c r="D48" s="5" t="s">
        <v>162</v>
      </c>
      <c r="E48" s="5">
        <v>6</v>
      </c>
      <c r="F48" s="5">
        <f t="shared" si="14"/>
        <v>1</v>
      </c>
      <c r="G48" s="5">
        <f t="shared" si="15"/>
        <v>7</v>
      </c>
      <c r="H48" s="5">
        <f t="shared" si="2"/>
        <v>3</v>
      </c>
      <c r="I48" s="5">
        <f t="shared" si="3"/>
        <v>3</v>
      </c>
      <c r="J48" s="5">
        <v>0</v>
      </c>
      <c r="K48" s="5">
        <v>0</v>
      </c>
      <c r="L48" s="5">
        <v>0</v>
      </c>
      <c r="M48" s="5">
        <f t="shared" si="4"/>
        <v>3</v>
      </c>
      <c r="N48" s="5">
        <f t="shared" si="5"/>
        <v>1</v>
      </c>
      <c r="O48" s="5">
        <f t="shared" si="6"/>
        <v>1</v>
      </c>
      <c r="P48" s="5">
        <f t="shared" si="11"/>
        <v>1</v>
      </c>
      <c r="Q48" s="5">
        <f>N48</f>
        <v>1</v>
      </c>
      <c r="R48" s="5">
        <v>0</v>
      </c>
      <c r="S48" s="5">
        <v>0</v>
      </c>
      <c r="T48" s="5">
        <v>0</v>
      </c>
      <c r="U48" s="5">
        <f t="shared" si="7"/>
        <v>1</v>
      </c>
      <c r="V48" s="5">
        <v>0</v>
      </c>
      <c r="W48" s="5">
        <v>0</v>
      </c>
      <c r="X48" s="5">
        <v>0</v>
      </c>
      <c r="Y48" s="5">
        <v>0</v>
      </c>
      <c r="Z48" s="5">
        <f t="shared" si="8"/>
        <v>0</v>
      </c>
      <c r="AA48" s="5">
        <v>0</v>
      </c>
      <c r="AB48" s="5">
        <v>0</v>
      </c>
      <c r="AC48" s="5">
        <v>0</v>
      </c>
      <c r="AD48" s="5">
        <v>0</v>
      </c>
      <c r="AE48" s="5">
        <f t="shared" si="9"/>
        <v>0</v>
      </c>
      <c r="AF48" s="5">
        <v>1</v>
      </c>
      <c r="AG48" s="5">
        <v>0</v>
      </c>
      <c r="AH48" s="5">
        <v>0</v>
      </c>
      <c r="AI48" s="5">
        <v>0</v>
      </c>
      <c r="AJ48" s="5">
        <f t="shared" si="10"/>
        <v>1</v>
      </c>
      <c r="AK48" s="5">
        <v>0</v>
      </c>
      <c r="AL48" s="5">
        <v>0</v>
      </c>
      <c r="AM48" s="5">
        <v>0</v>
      </c>
      <c r="AN48" s="5">
        <f t="shared" si="12"/>
        <v>1</v>
      </c>
      <c r="AO48" s="5">
        <f t="shared" si="13"/>
        <v>1</v>
      </c>
    </row>
    <row r="49" spans="1:41" x14ac:dyDescent="0.25">
      <c r="A49" s="5" t="s">
        <v>155</v>
      </c>
      <c r="B49" s="5" t="s">
        <v>156</v>
      </c>
      <c r="C49" s="5" t="s">
        <v>163</v>
      </c>
      <c r="D49" s="5" t="s">
        <v>164</v>
      </c>
      <c r="E49" s="5">
        <v>31</v>
      </c>
      <c r="F49" s="5">
        <f t="shared" si="14"/>
        <v>1</v>
      </c>
      <c r="G49" s="5">
        <f t="shared" si="15"/>
        <v>32</v>
      </c>
      <c r="H49" s="5">
        <f t="shared" si="2"/>
        <v>10</v>
      </c>
      <c r="I49" s="5">
        <f t="shared" si="3"/>
        <v>10</v>
      </c>
      <c r="J49" s="5">
        <v>0</v>
      </c>
      <c r="K49" s="5">
        <v>0</v>
      </c>
      <c r="L49" s="5">
        <v>0</v>
      </c>
      <c r="M49" s="5">
        <f t="shared" si="4"/>
        <v>10</v>
      </c>
      <c r="N49" s="5">
        <f t="shared" si="5"/>
        <v>1</v>
      </c>
      <c r="O49" s="5">
        <f t="shared" si="6"/>
        <v>1</v>
      </c>
      <c r="P49" s="5">
        <f t="shared" si="11"/>
        <v>1</v>
      </c>
      <c r="Q49" s="5">
        <f>N49</f>
        <v>1</v>
      </c>
      <c r="R49" s="5">
        <v>0</v>
      </c>
      <c r="S49" s="5">
        <v>0</v>
      </c>
      <c r="T49" s="5">
        <v>0</v>
      </c>
      <c r="U49" s="5">
        <f t="shared" si="7"/>
        <v>1</v>
      </c>
      <c r="V49" s="5">
        <v>0</v>
      </c>
      <c r="W49" s="5">
        <v>0</v>
      </c>
      <c r="X49" s="5">
        <v>0</v>
      </c>
      <c r="Y49" s="5">
        <v>0</v>
      </c>
      <c r="Z49" s="5">
        <f t="shared" si="8"/>
        <v>0</v>
      </c>
      <c r="AA49" s="5">
        <v>0</v>
      </c>
      <c r="AB49" s="5">
        <v>0</v>
      </c>
      <c r="AC49" s="5">
        <v>0</v>
      </c>
      <c r="AD49" s="5">
        <v>0</v>
      </c>
      <c r="AE49" s="5">
        <f t="shared" si="9"/>
        <v>0</v>
      </c>
      <c r="AF49" s="5">
        <v>1</v>
      </c>
      <c r="AG49" s="5">
        <v>0</v>
      </c>
      <c r="AH49" s="5">
        <v>0</v>
      </c>
      <c r="AI49" s="5">
        <v>0</v>
      </c>
      <c r="AJ49" s="5">
        <f t="shared" si="10"/>
        <v>1</v>
      </c>
      <c r="AK49" s="5">
        <v>0</v>
      </c>
      <c r="AL49" s="5">
        <v>0</v>
      </c>
      <c r="AM49" s="5">
        <v>0</v>
      </c>
      <c r="AN49" s="5">
        <f t="shared" si="12"/>
        <v>1</v>
      </c>
      <c r="AO49" s="5">
        <f t="shared" si="13"/>
        <v>1</v>
      </c>
    </row>
    <row r="50" spans="1:41" x14ac:dyDescent="0.25">
      <c r="A50" s="5" t="s">
        <v>155</v>
      </c>
      <c r="B50" s="5" t="s">
        <v>156</v>
      </c>
      <c r="C50" s="5" t="s">
        <v>165</v>
      </c>
      <c r="D50" s="5" t="s">
        <v>166</v>
      </c>
      <c r="E50" s="5">
        <v>97</v>
      </c>
      <c r="F50" s="5">
        <f t="shared" si="14"/>
        <v>3</v>
      </c>
      <c r="G50" s="5">
        <f t="shared" si="15"/>
        <v>100</v>
      </c>
      <c r="H50" s="5">
        <f t="shared" si="2"/>
        <v>30</v>
      </c>
      <c r="I50" s="5">
        <f t="shared" si="3"/>
        <v>0</v>
      </c>
      <c r="J50" s="5">
        <f>ROUNDUP((H50/2),0)</f>
        <v>15</v>
      </c>
      <c r="K50" s="5">
        <v>0</v>
      </c>
      <c r="L50" s="5">
        <v>0</v>
      </c>
      <c r="M50" s="5">
        <f t="shared" si="4"/>
        <v>15</v>
      </c>
      <c r="N50" s="5">
        <f t="shared" si="5"/>
        <v>1</v>
      </c>
      <c r="O50" s="5">
        <f t="shared" si="6"/>
        <v>1</v>
      </c>
      <c r="P50" s="5">
        <f t="shared" si="11"/>
        <v>1</v>
      </c>
      <c r="Q50" s="5">
        <v>0</v>
      </c>
      <c r="R50" s="5">
        <f>N50</f>
        <v>1</v>
      </c>
      <c r="S50" s="5">
        <v>0</v>
      </c>
      <c r="T50" s="5">
        <v>0</v>
      </c>
      <c r="U50" s="5">
        <f t="shared" si="7"/>
        <v>1</v>
      </c>
      <c r="V50" s="5">
        <v>0</v>
      </c>
      <c r="W50" s="5">
        <v>0</v>
      </c>
      <c r="X50" s="5">
        <v>0</v>
      </c>
      <c r="Y50" s="5">
        <v>0</v>
      </c>
      <c r="Z50" s="5">
        <f t="shared" si="8"/>
        <v>0</v>
      </c>
      <c r="AA50" s="5">
        <v>0</v>
      </c>
      <c r="AB50" s="5">
        <f>O50</f>
        <v>1</v>
      </c>
      <c r="AC50" s="5">
        <v>0</v>
      </c>
      <c r="AD50" s="5">
        <v>0</v>
      </c>
      <c r="AE50" s="5">
        <f t="shared" si="9"/>
        <v>1</v>
      </c>
      <c r="AF50" s="5">
        <v>0</v>
      </c>
      <c r="AG50" s="5">
        <f>N50</f>
        <v>1</v>
      </c>
      <c r="AH50" s="5">
        <v>0</v>
      </c>
      <c r="AI50" s="5">
        <v>0</v>
      </c>
      <c r="AJ50" s="5">
        <f t="shared" si="10"/>
        <v>1</v>
      </c>
      <c r="AK50" s="5">
        <v>0</v>
      </c>
      <c r="AL50" s="5">
        <v>0</v>
      </c>
      <c r="AM50" s="5">
        <v>0</v>
      </c>
      <c r="AN50" s="5">
        <f t="shared" si="12"/>
        <v>1</v>
      </c>
      <c r="AO50" s="5">
        <f t="shared" si="13"/>
        <v>1</v>
      </c>
    </row>
    <row r="51" spans="1:41" x14ac:dyDescent="0.25">
      <c r="A51" s="5" t="s">
        <v>155</v>
      </c>
      <c r="B51" s="5" t="s">
        <v>167</v>
      </c>
      <c r="C51" s="5" t="s">
        <v>168</v>
      </c>
      <c r="D51" s="5" t="s">
        <v>169</v>
      </c>
      <c r="E51" s="5">
        <v>1380</v>
      </c>
      <c r="F51" s="5">
        <f t="shared" si="14"/>
        <v>42</v>
      </c>
      <c r="G51" s="5">
        <f t="shared" si="15"/>
        <v>1422</v>
      </c>
      <c r="H51" s="5">
        <f t="shared" si="2"/>
        <v>427</v>
      </c>
      <c r="I51" s="5">
        <f t="shared" si="3"/>
        <v>0</v>
      </c>
      <c r="J51" s="5">
        <v>0</v>
      </c>
      <c r="K51" s="5">
        <v>0</v>
      </c>
      <c r="L51" s="5">
        <f>ROUNDUP((H51/4),0)</f>
        <v>107</v>
      </c>
      <c r="M51" s="5">
        <f t="shared" si="4"/>
        <v>107</v>
      </c>
      <c r="N51" s="5">
        <f t="shared" si="5"/>
        <v>4</v>
      </c>
      <c r="O51" s="5">
        <f t="shared" si="6"/>
        <v>8</v>
      </c>
      <c r="P51" s="5">
        <f t="shared" si="11"/>
        <v>2</v>
      </c>
      <c r="Q51" s="5">
        <v>0</v>
      </c>
      <c r="R51" s="5">
        <v>0</v>
      </c>
      <c r="S51" s="5">
        <v>0</v>
      </c>
      <c r="T51" s="5">
        <f>N51</f>
        <v>4</v>
      </c>
      <c r="U51" s="5">
        <f t="shared" si="7"/>
        <v>4</v>
      </c>
      <c r="V51" s="5">
        <v>0</v>
      </c>
      <c r="W51" s="5">
        <v>0</v>
      </c>
      <c r="X51" s="5">
        <v>0</v>
      </c>
      <c r="Y51" s="5">
        <v>0</v>
      </c>
      <c r="Z51" s="5">
        <f t="shared" si="8"/>
        <v>0</v>
      </c>
      <c r="AA51" s="5">
        <v>0</v>
      </c>
      <c r="AB51" s="5">
        <v>0</v>
      </c>
      <c r="AC51" s="5">
        <v>0</v>
      </c>
      <c r="AD51" s="5">
        <f>O51</f>
        <v>8</v>
      </c>
      <c r="AE51" s="5">
        <f t="shared" si="9"/>
        <v>8</v>
      </c>
      <c r="AF51" s="5">
        <v>0</v>
      </c>
      <c r="AG51" s="5">
        <v>0</v>
      </c>
      <c r="AH51" s="5">
        <v>0</v>
      </c>
      <c r="AI51" s="5">
        <f>N51</f>
        <v>4</v>
      </c>
      <c r="AJ51" s="5">
        <f t="shared" si="10"/>
        <v>4</v>
      </c>
      <c r="AK51" s="5">
        <v>1</v>
      </c>
      <c r="AL51" s="5">
        <v>2</v>
      </c>
      <c r="AM51" s="5">
        <v>0</v>
      </c>
      <c r="AN51" s="5">
        <f t="shared" si="12"/>
        <v>4</v>
      </c>
      <c r="AO51" s="5">
        <f t="shared" si="13"/>
        <v>1</v>
      </c>
    </row>
    <row r="52" spans="1:41" x14ac:dyDescent="0.25">
      <c r="A52" s="5" t="s">
        <v>155</v>
      </c>
      <c r="B52" s="5" t="s">
        <v>170</v>
      </c>
      <c r="C52" s="5" t="s">
        <v>171</v>
      </c>
      <c r="D52" s="5" t="s">
        <v>172</v>
      </c>
      <c r="E52" s="5">
        <v>1900</v>
      </c>
      <c r="F52" s="5">
        <f t="shared" si="14"/>
        <v>57</v>
      </c>
      <c r="G52" s="5">
        <f t="shared" si="15"/>
        <v>1957</v>
      </c>
      <c r="H52" s="5">
        <f t="shared" si="2"/>
        <v>588</v>
      </c>
      <c r="I52" s="5">
        <f t="shared" si="3"/>
        <v>0</v>
      </c>
      <c r="J52" s="5">
        <v>0</v>
      </c>
      <c r="K52" s="5">
        <v>0</v>
      </c>
      <c r="L52" s="5">
        <f>ROUNDUP((H52/4),0)</f>
        <v>147</v>
      </c>
      <c r="M52" s="5">
        <f t="shared" si="4"/>
        <v>147</v>
      </c>
      <c r="N52" s="5">
        <f t="shared" si="5"/>
        <v>5</v>
      </c>
      <c r="O52" s="5">
        <f t="shared" si="6"/>
        <v>10</v>
      </c>
      <c r="P52" s="5">
        <f t="shared" si="11"/>
        <v>2</v>
      </c>
      <c r="Q52" s="5">
        <v>0</v>
      </c>
      <c r="R52" s="5">
        <v>0</v>
      </c>
      <c r="S52" s="5">
        <v>0</v>
      </c>
      <c r="T52" s="5">
        <f>N52</f>
        <v>5</v>
      </c>
      <c r="U52" s="5">
        <f t="shared" si="7"/>
        <v>5</v>
      </c>
      <c r="V52" s="5">
        <v>0</v>
      </c>
      <c r="W52" s="5">
        <v>0</v>
      </c>
      <c r="X52" s="5">
        <v>0</v>
      </c>
      <c r="Y52" s="5">
        <v>1</v>
      </c>
      <c r="Z52" s="5">
        <f t="shared" si="8"/>
        <v>1</v>
      </c>
      <c r="AA52" s="5">
        <v>0</v>
      </c>
      <c r="AB52" s="5">
        <v>0</v>
      </c>
      <c r="AC52" s="5">
        <v>0</v>
      </c>
      <c r="AD52" s="5">
        <f>O52</f>
        <v>10</v>
      </c>
      <c r="AE52" s="5">
        <f t="shared" si="9"/>
        <v>10</v>
      </c>
      <c r="AF52" s="5">
        <v>0</v>
      </c>
      <c r="AG52" s="5">
        <v>0</v>
      </c>
      <c r="AH52" s="5">
        <v>0</v>
      </c>
      <c r="AI52" s="5">
        <f>N52</f>
        <v>5</v>
      </c>
      <c r="AJ52" s="5">
        <f t="shared" si="10"/>
        <v>5</v>
      </c>
      <c r="AK52" s="5">
        <v>0</v>
      </c>
      <c r="AL52" s="5">
        <v>0</v>
      </c>
      <c r="AM52" s="5">
        <v>4</v>
      </c>
      <c r="AN52" s="5">
        <f t="shared" si="12"/>
        <v>4</v>
      </c>
      <c r="AO52" s="5">
        <f t="shared" si="13"/>
        <v>1</v>
      </c>
    </row>
    <row r="53" spans="1:41" x14ac:dyDescent="0.25">
      <c r="A53" s="5" t="s">
        <v>155</v>
      </c>
      <c r="B53" s="5" t="s">
        <v>122</v>
      </c>
      <c r="C53" s="5" t="s">
        <v>173</v>
      </c>
      <c r="D53" s="5" t="s">
        <v>174</v>
      </c>
      <c r="E53" s="5">
        <v>304</v>
      </c>
      <c r="F53" s="5">
        <f t="shared" si="14"/>
        <v>10</v>
      </c>
      <c r="G53" s="5">
        <f t="shared" si="15"/>
        <v>314</v>
      </c>
      <c r="H53" s="5">
        <f t="shared" si="2"/>
        <v>95</v>
      </c>
      <c r="I53" s="5">
        <f t="shared" si="3"/>
        <v>0</v>
      </c>
      <c r="J53" s="5">
        <v>0</v>
      </c>
      <c r="K53" s="5">
        <f>ROUNDUP((H53/3),0)</f>
        <v>32</v>
      </c>
      <c r="L53" s="5">
        <v>0</v>
      </c>
      <c r="M53" s="5">
        <f t="shared" si="4"/>
        <v>32</v>
      </c>
      <c r="N53" s="5">
        <f t="shared" si="5"/>
        <v>2</v>
      </c>
      <c r="O53" s="5">
        <f t="shared" si="6"/>
        <v>3</v>
      </c>
      <c r="P53" s="5">
        <f t="shared" si="11"/>
        <v>2</v>
      </c>
      <c r="Q53" s="5">
        <v>0</v>
      </c>
      <c r="R53" s="5">
        <v>0</v>
      </c>
      <c r="S53" s="5">
        <f>N53</f>
        <v>2</v>
      </c>
      <c r="T53" s="5">
        <v>0</v>
      </c>
      <c r="U53" s="5">
        <f t="shared" si="7"/>
        <v>2</v>
      </c>
      <c r="V53" s="5">
        <v>0</v>
      </c>
      <c r="W53" s="5">
        <v>0</v>
      </c>
      <c r="X53" s="5">
        <v>0</v>
      </c>
      <c r="Y53" s="5">
        <v>0</v>
      </c>
      <c r="Z53" s="5">
        <f t="shared" si="8"/>
        <v>0</v>
      </c>
      <c r="AA53" s="5">
        <v>0</v>
      </c>
      <c r="AB53" s="5">
        <v>0</v>
      </c>
      <c r="AC53" s="5">
        <f>O53</f>
        <v>3</v>
      </c>
      <c r="AD53" s="5">
        <v>0</v>
      </c>
      <c r="AE53" s="5">
        <f t="shared" si="9"/>
        <v>3</v>
      </c>
      <c r="AF53" s="5">
        <v>0</v>
      </c>
      <c r="AG53" s="5">
        <v>0</v>
      </c>
      <c r="AH53" s="5">
        <f>N53</f>
        <v>2</v>
      </c>
      <c r="AI53" s="5">
        <v>0</v>
      </c>
      <c r="AJ53" s="5">
        <f t="shared" si="10"/>
        <v>2</v>
      </c>
      <c r="AK53" s="5">
        <v>0</v>
      </c>
      <c r="AL53" s="5">
        <v>0</v>
      </c>
      <c r="AM53" s="5">
        <v>0</v>
      </c>
      <c r="AN53" s="5">
        <f t="shared" si="12"/>
        <v>2</v>
      </c>
      <c r="AO53" s="5">
        <f t="shared" si="13"/>
        <v>1</v>
      </c>
    </row>
    <row r="54" spans="1:41" x14ac:dyDescent="0.25">
      <c r="A54" s="5" t="s">
        <v>155</v>
      </c>
      <c r="B54" s="5" t="s">
        <v>122</v>
      </c>
      <c r="C54" s="5" t="s">
        <v>175</v>
      </c>
      <c r="D54" s="5" t="s">
        <v>176</v>
      </c>
      <c r="E54" s="5">
        <v>249</v>
      </c>
      <c r="F54" s="5">
        <f t="shared" si="14"/>
        <v>8</v>
      </c>
      <c r="G54" s="5">
        <f t="shared" si="15"/>
        <v>257</v>
      </c>
      <c r="H54" s="5">
        <f t="shared" si="2"/>
        <v>78</v>
      </c>
      <c r="I54" s="5">
        <f t="shared" si="3"/>
        <v>0</v>
      </c>
      <c r="J54" s="5">
        <v>0</v>
      </c>
      <c r="K54" s="5">
        <f>ROUNDUP((H54/3),0)</f>
        <v>26</v>
      </c>
      <c r="L54" s="5">
        <v>0</v>
      </c>
      <c r="M54" s="5">
        <f t="shared" si="4"/>
        <v>26</v>
      </c>
      <c r="N54" s="5">
        <f t="shared" si="5"/>
        <v>1</v>
      </c>
      <c r="O54" s="5">
        <f t="shared" si="6"/>
        <v>2</v>
      </c>
      <c r="P54" s="5">
        <f t="shared" si="11"/>
        <v>2</v>
      </c>
      <c r="Q54" s="5">
        <v>0</v>
      </c>
      <c r="R54" s="5">
        <v>0</v>
      </c>
      <c r="S54" s="5">
        <f>N54</f>
        <v>1</v>
      </c>
      <c r="T54" s="5">
        <v>0</v>
      </c>
      <c r="U54" s="5">
        <f t="shared" si="7"/>
        <v>1</v>
      </c>
      <c r="V54" s="5">
        <v>0</v>
      </c>
      <c r="W54" s="5">
        <v>0</v>
      </c>
      <c r="X54" s="5">
        <v>0</v>
      </c>
      <c r="Y54" s="5">
        <v>0</v>
      </c>
      <c r="Z54" s="5">
        <f t="shared" si="8"/>
        <v>0</v>
      </c>
      <c r="AA54" s="5">
        <v>0</v>
      </c>
      <c r="AB54" s="5">
        <v>0</v>
      </c>
      <c r="AC54" s="5">
        <f>O54</f>
        <v>2</v>
      </c>
      <c r="AD54" s="5">
        <v>0</v>
      </c>
      <c r="AE54" s="5">
        <f t="shared" si="9"/>
        <v>2</v>
      </c>
      <c r="AF54" s="5">
        <v>0</v>
      </c>
      <c r="AG54" s="5">
        <v>0</v>
      </c>
      <c r="AH54" s="5">
        <f>N54</f>
        <v>1</v>
      </c>
      <c r="AI54" s="5">
        <v>0</v>
      </c>
      <c r="AJ54" s="5">
        <f t="shared" si="10"/>
        <v>1</v>
      </c>
      <c r="AK54" s="5">
        <v>0</v>
      </c>
      <c r="AL54" s="5">
        <v>0</v>
      </c>
      <c r="AM54" s="5">
        <v>0</v>
      </c>
      <c r="AN54" s="5">
        <f t="shared" si="12"/>
        <v>1</v>
      </c>
      <c r="AO54" s="5">
        <f t="shared" si="13"/>
        <v>1</v>
      </c>
    </row>
    <row r="55" spans="1:41" x14ac:dyDescent="0.25">
      <c r="A55" s="5" t="s">
        <v>177</v>
      </c>
      <c r="B55" s="5" t="s">
        <v>178</v>
      </c>
      <c r="C55" s="5" t="s">
        <v>179</v>
      </c>
      <c r="D55" s="5" t="s">
        <v>180</v>
      </c>
      <c r="E55" s="5">
        <v>8360</v>
      </c>
      <c r="F55" s="5">
        <f t="shared" si="14"/>
        <v>251</v>
      </c>
      <c r="G55" s="5">
        <f t="shared" si="15"/>
        <v>8611</v>
      </c>
      <c r="H55" s="5">
        <f t="shared" si="2"/>
        <v>2584</v>
      </c>
      <c r="I55" s="5">
        <f t="shared" si="3"/>
        <v>0</v>
      </c>
      <c r="J55" s="5">
        <v>0</v>
      </c>
      <c r="K55" s="5">
        <v>0</v>
      </c>
      <c r="L55" s="5">
        <f>ROUNDUP((H55/4),0)</f>
        <v>646</v>
      </c>
      <c r="M55" s="5">
        <f t="shared" si="4"/>
        <v>646</v>
      </c>
      <c r="N55" s="5">
        <f t="shared" si="5"/>
        <v>22</v>
      </c>
      <c r="O55" s="5">
        <f t="shared" si="6"/>
        <v>44</v>
      </c>
      <c r="P55" s="5">
        <f t="shared" si="11"/>
        <v>2</v>
      </c>
      <c r="Q55" s="5">
        <v>0</v>
      </c>
      <c r="R55" s="5">
        <v>0</v>
      </c>
      <c r="S55" s="5">
        <v>0</v>
      </c>
      <c r="T55" s="5">
        <f>N55</f>
        <v>22</v>
      </c>
      <c r="U55" s="5">
        <f t="shared" si="7"/>
        <v>22</v>
      </c>
      <c r="V55" s="5">
        <v>0</v>
      </c>
      <c r="W55" s="5">
        <v>0</v>
      </c>
      <c r="X55" s="5">
        <v>0</v>
      </c>
      <c r="Y55" s="5">
        <v>3</v>
      </c>
      <c r="Z55" s="5">
        <f t="shared" si="8"/>
        <v>3</v>
      </c>
      <c r="AA55" s="5">
        <v>0</v>
      </c>
      <c r="AB55" s="5">
        <v>0</v>
      </c>
      <c r="AC55" s="5">
        <v>0</v>
      </c>
      <c r="AD55" s="5">
        <f>O55</f>
        <v>44</v>
      </c>
      <c r="AE55" s="5">
        <f t="shared" si="9"/>
        <v>44</v>
      </c>
      <c r="AF55" s="5">
        <v>0</v>
      </c>
      <c r="AG55" s="5">
        <v>0</v>
      </c>
      <c r="AH55" s="5">
        <v>0</v>
      </c>
      <c r="AI55" s="5">
        <f>N55</f>
        <v>22</v>
      </c>
      <c r="AJ55" s="5">
        <f t="shared" si="10"/>
        <v>22</v>
      </c>
      <c r="AK55" s="5">
        <v>0</v>
      </c>
      <c r="AL55" s="5">
        <v>0</v>
      </c>
      <c r="AM55" s="5">
        <v>2</v>
      </c>
      <c r="AN55" s="5">
        <f t="shared" si="12"/>
        <v>18</v>
      </c>
      <c r="AO55" s="5">
        <f t="shared" si="13"/>
        <v>5</v>
      </c>
    </row>
    <row r="56" spans="1:41" x14ac:dyDescent="0.25">
      <c r="A56" s="5" t="s">
        <v>177</v>
      </c>
      <c r="B56" s="5" t="s">
        <v>178</v>
      </c>
      <c r="C56" s="5" t="s">
        <v>181</v>
      </c>
      <c r="D56" s="5" t="s">
        <v>182</v>
      </c>
      <c r="E56" s="5">
        <v>74</v>
      </c>
      <c r="F56" s="5">
        <f t="shared" si="14"/>
        <v>3</v>
      </c>
      <c r="G56" s="5">
        <f t="shared" si="15"/>
        <v>77</v>
      </c>
      <c r="H56" s="5">
        <f t="shared" si="2"/>
        <v>24</v>
      </c>
      <c r="I56" s="5">
        <f t="shared" si="3"/>
        <v>0</v>
      </c>
      <c r="J56" s="5">
        <f>ROUNDUP((H56/2),0)</f>
        <v>12</v>
      </c>
      <c r="K56" s="5">
        <v>0</v>
      </c>
      <c r="L56" s="5">
        <v>0</v>
      </c>
      <c r="M56" s="5">
        <f t="shared" si="4"/>
        <v>12</v>
      </c>
      <c r="N56" s="5">
        <f t="shared" si="5"/>
        <v>1</v>
      </c>
      <c r="O56" s="5">
        <f t="shared" si="6"/>
        <v>1</v>
      </c>
      <c r="P56" s="5">
        <f t="shared" si="11"/>
        <v>1</v>
      </c>
      <c r="Q56" s="5">
        <v>0</v>
      </c>
      <c r="R56" s="5">
        <f>N56</f>
        <v>1</v>
      </c>
      <c r="S56" s="5">
        <v>0</v>
      </c>
      <c r="T56" s="5">
        <v>0</v>
      </c>
      <c r="U56" s="5">
        <f t="shared" si="7"/>
        <v>1</v>
      </c>
      <c r="V56" s="5">
        <v>0</v>
      </c>
      <c r="W56" s="5">
        <v>0</v>
      </c>
      <c r="X56" s="5">
        <v>0</v>
      </c>
      <c r="Y56" s="5">
        <v>0</v>
      </c>
      <c r="Z56" s="5">
        <f t="shared" si="8"/>
        <v>0</v>
      </c>
      <c r="AA56" s="5">
        <v>0</v>
      </c>
      <c r="AB56" s="5">
        <f>O56</f>
        <v>1</v>
      </c>
      <c r="AC56" s="5">
        <v>0</v>
      </c>
      <c r="AD56" s="5">
        <v>0</v>
      </c>
      <c r="AE56" s="5">
        <f t="shared" si="9"/>
        <v>1</v>
      </c>
      <c r="AF56" s="5">
        <v>0</v>
      </c>
      <c r="AG56" s="5">
        <f>N56</f>
        <v>1</v>
      </c>
      <c r="AH56" s="5">
        <v>0</v>
      </c>
      <c r="AI56" s="5">
        <v>0</v>
      </c>
      <c r="AJ56" s="5">
        <f t="shared" si="10"/>
        <v>1</v>
      </c>
      <c r="AK56" s="5">
        <v>0</v>
      </c>
      <c r="AL56" s="5">
        <v>0</v>
      </c>
      <c r="AM56" s="5">
        <v>0</v>
      </c>
      <c r="AN56" s="5">
        <f t="shared" si="12"/>
        <v>1</v>
      </c>
      <c r="AO56" s="5">
        <f t="shared" si="13"/>
        <v>1</v>
      </c>
    </row>
    <row r="57" spans="1:41" x14ac:dyDescent="0.25">
      <c r="A57" s="5" t="s">
        <v>177</v>
      </c>
      <c r="B57" s="5" t="s">
        <v>178</v>
      </c>
      <c r="C57" s="5" t="s">
        <v>183</v>
      </c>
      <c r="D57" s="5" t="s">
        <v>184</v>
      </c>
      <c r="E57" s="5">
        <v>195</v>
      </c>
      <c r="F57" s="5">
        <f t="shared" si="14"/>
        <v>6</v>
      </c>
      <c r="G57" s="5">
        <f t="shared" si="15"/>
        <v>201</v>
      </c>
      <c r="H57" s="5">
        <f t="shared" si="2"/>
        <v>61</v>
      </c>
      <c r="I57" s="5">
        <f t="shared" si="3"/>
        <v>0</v>
      </c>
      <c r="J57" s="5">
        <v>0</v>
      </c>
      <c r="K57" s="5">
        <f>ROUNDUP((H57/3),0)</f>
        <v>21</v>
      </c>
      <c r="L57" s="5">
        <v>0</v>
      </c>
      <c r="M57" s="5">
        <f t="shared" si="4"/>
        <v>21</v>
      </c>
      <c r="N57" s="5">
        <f t="shared" si="5"/>
        <v>1</v>
      </c>
      <c r="O57" s="5">
        <f t="shared" si="6"/>
        <v>2</v>
      </c>
      <c r="P57" s="5">
        <f t="shared" si="11"/>
        <v>2</v>
      </c>
      <c r="Q57" s="5">
        <v>0</v>
      </c>
      <c r="R57" s="5">
        <v>0</v>
      </c>
      <c r="S57" s="5">
        <f>N57</f>
        <v>1</v>
      </c>
      <c r="T57" s="5">
        <v>0</v>
      </c>
      <c r="U57" s="5">
        <f t="shared" si="7"/>
        <v>1</v>
      </c>
      <c r="V57" s="5">
        <v>0</v>
      </c>
      <c r="W57" s="5">
        <v>0</v>
      </c>
      <c r="X57" s="5">
        <v>0</v>
      </c>
      <c r="Y57" s="5">
        <v>0</v>
      </c>
      <c r="Z57" s="5">
        <f t="shared" si="8"/>
        <v>0</v>
      </c>
      <c r="AA57" s="5">
        <v>0</v>
      </c>
      <c r="AB57" s="5">
        <v>0</v>
      </c>
      <c r="AC57" s="5">
        <f>O57</f>
        <v>2</v>
      </c>
      <c r="AD57" s="5">
        <v>0</v>
      </c>
      <c r="AE57" s="5">
        <f t="shared" si="9"/>
        <v>2</v>
      </c>
      <c r="AF57" s="5">
        <v>0</v>
      </c>
      <c r="AG57" s="5">
        <v>0</v>
      </c>
      <c r="AH57" s="5">
        <f>N57</f>
        <v>1</v>
      </c>
      <c r="AI57" s="5">
        <v>0</v>
      </c>
      <c r="AJ57" s="5">
        <f t="shared" si="10"/>
        <v>1</v>
      </c>
      <c r="AK57" s="5">
        <v>0</v>
      </c>
      <c r="AL57" s="5">
        <v>0</v>
      </c>
      <c r="AM57" s="5">
        <v>0</v>
      </c>
      <c r="AN57" s="5">
        <f t="shared" si="12"/>
        <v>1</v>
      </c>
      <c r="AO57" s="5">
        <f t="shared" si="13"/>
        <v>1</v>
      </c>
    </row>
    <row r="58" spans="1:41" x14ac:dyDescent="0.25">
      <c r="A58" s="5" t="s">
        <v>177</v>
      </c>
      <c r="B58" s="5" t="s">
        <v>178</v>
      </c>
      <c r="C58" s="5" t="s">
        <v>185</v>
      </c>
      <c r="D58" s="5" t="s">
        <v>186</v>
      </c>
      <c r="E58" s="5">
        <v>1204</v>
      </c>
      <c r="F58" s="5">
        <f t="shared" si="14"/>
        <v>37</v>
      </c>
      <c r="G58" s="5">
        <f t="shared" si="15"/>
        <v>1241</v>
      </c>
      <c r="H58" s="5">
        <f t="shared" si="2"/>
        <v>373</v>
      </c>
      <c r="I58" s="5">
        <f t="shared" si="3"/>
        <v>0</v>
      </c>
      <c r="J58" s="5">
        <v>0</v>
      </c>
      <c r="K58" s="5">
        <v>0</v>
      </c>
      <c r="L58" s="5">
        <f>ROUNDUP((H58/4),0)</f>
        <v>94</v>
      </c>
      <c r="M58" s="5">
        <f t="shared" si="4"/>
        <v>94</v>
      </c>
      <c r="N58" s="5">
        <f t="shared" si="5"/>
        <v>4</v>
      </c>
      <c r="O58" s="5">
        <f t="shared" si="6"/>
        <v>7</v>
      </c>
      <c r="P58" s="5">
        <f t="shared" si="11"/>
        <v>2</v>
      </c>
      <c r="Q58" s="5">
        <v>0</v>
      </c>
      <c r="R58" s="5">
        <v>0</v>
      </c>
      <c r="S58" s="5">
        <v>0</v>
      </c>
      <c r="T58" s="5">
        <f>N58</f>
        <v>4</v>
      </c>
      <c r="U58" s="5">
        <f t="shared" si="7"/>
        <v>4</v>
      </c>
      <c r="V58" s="5">
        <v>0</v>
      </c>
      <c r="W58" s="5">
        <v>0</v>
      </c>
      <c r="X58" s="5">
        <v>0</v>
      </c>
      <c r="Y58" s="5">
        <v>0</v>
      </c>
      <c r="Z58" s="5">
        <f t="shared" si="8"/>
        <v>0</v>
      </c>
      <c r="AA58" s="5">
        <v>0</v>
      </c>
      <c r="AB58" s="5">
        <v>0</v>
      </c>
      <c r="AC58" s="5">
        <v>0</v>
      </c>
      <c r="AD58" s="5">
        <f>O58</f>
        <v>7</v>
      </c>
      <c r="AE58" s="5">
        <f t="shared" si="9"/>
        <v>7</v>
      </c>
      <c r="AF58" s="5">
        <v>0</v>
      </c>
      <c r="AG58" s="5">
        <v>0</v>
      </c>
      <c r="AH58" s="5">
        <v>0</v>
      </c>
      <c r="AI58" s="5">
        <f>N58</f>
        <v>4</v>
      </c>
      <c r="AJ58" s="5">
        <f t="shared" si="10"/>
        <v>4</v>
      </c>
      <c r="AK58" s="5">
        <v>0</v>
      </c>
      <c r="AL58" s="5">
        <v>0</v>
      </c>
      <c r="AM58" s="5">
        <v>0</v>
      </c>
      <c r="AN58" s="5">
        <f t="shared" si="12"/>
        <v>4</v>
      </c>
      <c r="AO58" s="5">
        <f t="shared" si="13"/>
        <v>1</v>
      </c>
    </row>
    <row r="59" spans="1:41" x14ac:dyDescent="0.25">
      <c r="A59" s="5" t="s">
        <v>177</v>
      </c>
      <c r="B59" s="5" t="s">
        <v>178</v>
      </c>
      <c r="C59" s="5" t="s">
        <v>187</v>
      </c>
      <c r="D59" s="5" t="s">
        <v>188</v>
      </c>
      <c r="E59" s="5">
        <v>1589</v>
      </c>
      <c r="F59" s="5">
        <f t="shared" si="14"/>
        <v>48</v>
      </c>
      <c r="G59" s="5">
        <f t="shared" si="15"/>
        <v>1637</v>
      </c>
      <c r="H59" s="5">
        <f t="shared" si="2"/>
        <v>492</v>
      </c>
      <c r="I59" s="5">
        <f t="shared" si="3"/>
        <v>0</v>
      </c>
      <c r="J59" s="5">
        <v>0</v>
      </c>
      <c r="K59" s="5">
        <v>0</v>
      </c>
      <c r="L59" s="5">
        <f>ROUNDUP((H59/4),0)</f>
        <v>123</v>
      </c>
      <c r="M59" s="5">
        <f t="shared" si="4"/>
        <v>123</v>
      </c>
      <c r="N59" s="5">
        <f t="shared" si="5"/>
        <v>5</v>
      </c>
      <c r="O59" s="5">
        <f t="shared" si="6"/>
        <v>9</v>
      </c>
      <c r="P59" s="5">
        <f t="shared" si="11"/>
        <v>2</v>
      </c>
      <c r="Q59" s="5">
        <v>0</v>
      </c>
      <c r="R59" s="5">
        <v>0</v>
      </c>
      <c r="S59" s="5">
        <v>0</v>
      </c>
      <c r="T59" s="5">
        <f>N59</f>
        <v>5</v>
      </c>
      <c r="U59" s="5">
        <f t="shared" si="7"/>
        <v>5</v>
      </c>
      <c r="V59" s="5">
        <v>0</v>
      </c>
      <c r="W59" s="5">
        <v>0</v>
      </c>
      <c r="X59" s="5">
        <v>0</v>
      </c>
      <c r="Y59" s="5">
        <v>0</v>
      </c>
      <c r="Z59" s="5">
        <f t="shared" si="8"/>
        <v>0</v>
      </c>
      <c r="AA59" s="5">
        <v>0</v>
      </c>
      <c r="AB59" s="5">
        <v>0</v>
      </c>
      <c r="AC59" s="5">
        <v>0</v>
      </c>
      <c r="AD59" s="5">
        <f>O59</f>
        <v>9</v>
      </c>
      <c r="AE59" s="5">
        <f t="shared" si="9"/>
        <v>9</v>
      </c>
      <c r="AF59" s="5">
        <v>0</v>
      </c>
      <c r="AG59" s="5">
        <v>0</v>
      </c>
      <c r="AH59" s="5">
        <v>0</v>
      </c>
      <c r="AI59" s="5">
        <f>N59</f>
        <v>5</v>
      </c>
      <c r="AJ59" s="5">
        <f t="shared" si="10"/>
        <v>5</v>
      </c>
      <c r="AK59" s="5">
        <v>0</v>
      </c>
      <c r="AL59" s="5">
        <v>0</v>
      </c>
      <c r="AM59" s="5">
        <v>0</v>
      </c>
      <c r="AN59" s="5">
        <f t="shared" si="12"/>
        <v>4</v>
      </c>
      <c r="AO59" s="5">
        <f t="shared" si="13"/>
        <v>1</v>
      </c>
    </row>
    <row r="60" spans="1:41" x14ac:dyDescent="0.25">
      <c r="A60" s="5" t="s">
        <v>177</v>
      </c>
      <c r="B60" s="5" t="s">
        <v>178</v>
      </c>
      <c r="C60" s="5" t="s">
        <v>189</v>
      </c>
      <c r="D60" s="5" t="s">
        <v>156</v>
      </c>
      <c r="E60" s="5">
        <v>576</v>
      </c>
      <c r="F60" s="5">
        <f t="shared" si="14"/>
        <v>18</v>
      </c>
      <c r="G60" s="5">
        <f t="shared" si="15"/>
        <v>594</v>
      </c>
      <c r="H60" s="5">
        <f t="shared" si="2"/>
        <v>179</v>
      </c>
      <c r="I60" s="5">
        <f t="shared" si="3"/>
        <v>0</v>
      </c>
      <c r="J60" s="5">
        <v>0</v>
      </c>
      <c r="K60" s="5">
        <f>ROUNDUP((H60/3),0)</f>
        <v>60</v>
      </c>
      <c r="L60" s="5">
        <v>0</v>
      </c>
      <c r="M60" s="5">
        <f t="shared" si="4"/>
        <v>60</v>
      </c>
      <c r="N60" s="5">
        <f t="shared" si="5"/>
        <v>2</v>
      </c>
      <c r="O60" s="5">
        <f t="shared" si="6"/>
        <v>4</v>
      </c>
      <c r="P60" s="5">
        <f t="shared" si="11"/>
        <v>2</v>
      </c>
      <c r="Q60" s="5">
        <v>0</v>
      </c>
      <c r="R60" s="5">
        <v>0</v>
      </c>
      <c r="S60" s="5">
        <f>N60</f>
        <v>2</v>
      </c>
      <c r="T60" s="5">
        <v>0</v>
      </c>
      <c r="U60" s="5">
        <f t="shared" si="7"/>
        <v>2</v>
      </c>
      <c r="V60" s="5">
        <v>0</v>
      </c>
      <c r="W60" s="5">
        <v>0</v>
      </c>
      <c r="X60" s="5">
        <v>0</v>
      </c>
      <c r="Y60" s="5">
        <v>0</v>
      </c>
      <c r="Z60" s="5">
        <f t="shared" si="8"/>
        <v>0</v>
      </c>
      <c r="AA60" s="5">
        <v>0</v>
      </c>
      <c r="AB60" s="5">
        <v>0</v>
      </c>
      <c r="AC60" s="5">
        <f>O60</f>
        <v>4</v>
      </c>
      <c r="AD60" s="5">
        <v>0</v>
      </c>
      <c r="AE60" s="5">
        <f t="shared" si="9"/>
        <v>4</v>
      </c>
      <c r="AF60" s="5">
        <v>0</v>
      </c>
      <c r="AG60" s="5">
        <v>0</v>
      </c>
      <c r="AH60" s="5">
        <f>N60</f>
        <v>2</v>
      </c>
      <c r="AI60" s="5">
        <v>0</v>
      </c>
      <c r="AJ60" s="5">
        <f t="shared" si="10"/>
        <v>2</v>
      </c>
      <c r="AK60" s="5">
        <v>0</v>
      </c>
      <c r="AL60" s="5">
        <v>0</v>
      </c>
      <c r="AM60" s="5">
        <v>0</v>
      </c>
      <c r="AN60" s="5">
        <f t="shared" si="12"/>
        <v>2</v>
      </c>
      <c r="AO60" s="5">
        <f t="shared" si="13"/>
        <v>1</v>
      </c>
    </row>
    <row r="61" spans="1:41" x14ac:dyDescent="0.25">
      <c r="A61" s="5" t="s">
        <v>177</v>
      </c>
      <c r="B61" s="5" t="s">
        <v>178</v>
      </c>
      <c r="C61" s="5" t="s">
        <v>190</v>
      </c>
      <c r="D61" s="5" t="s">
        <v>191</v>
      </c>
      <c r="E61" s="5">
        <v>1447</v>
      </c>
      <c r="F61" s="5">
        <f t="shared" si="14"/>
        <v>44</v>
      </c>
      <c r="G61" s="5">
        <f t="shared" si="15"/>
        <v>1491</v>
      </c>
      <c r="H61" s="5">
        <f t="shared" si="2"/>
        <v>448</v>
      </c>
      <c r="I61" s="5">
        <f t="shared" si="3"/>
        <v>0</v>
      </c>
      <c r="J61" s="5">
        <v>0</v>
      </c>
      <c r="K61" s="5">
        <v>0</v>
      </c>
      <c r="L61" s="5">
        <f>ROUNDUP((H61/4),0)</f>
        <v>112</v>
      </c>
      <c r="M61" s="5">
        <f t="shared" si="4"/>
        <v>112</v>
      </c>
      <c r="N61" s="5">
        <f t="shared" si="5"/>
        <v>4</v>
      </c>
      <c r="O61" s="5">
        <f t="shared" si="6"/>
        <v>8</v>
      </c>
      <c r="P61" s="5">
        <f t="shared" si="11"/>
        <v>2</v>
      </c>
      <c r="Q61" s="5">
        <v>0</v>
      </c>
      <c r="R61" s="5">
        <v>0</v>
      </c>
      <c r="S61" s="5">
        <v>0</v>
      </c>
      <c r="T61" s="5">
        <f>N61</f>
        <v>4</v>
      </c>
      <c r="U61" s="5">
        <f t="shared" si="7"/>
        <v>4</v>
      </c>
      <c r="V61" s="5">
        <v>0</v>
      </c>
      <c r="W61" s="5">
        <v>0</v>
      </c>
      <c r="X61" s="5">
        <v>0</v>
      </c>
      <c r="Y61" s="5">
        <v>0</v>
      </c>
      <c r="Z61" s="5">
        <f t="shared" si="8"/>
        <v>0</v>
      </c>
      <c r="AA61" s="5">
        <v>0</v>
      </c>
      <c r="AB61" s="5">
        <v>0</v>
      </c>
      <c r="AC61" s="5">
        <v>0</v>
      </c>
      <c r="AD61" s="5">
        <f>O61</f>
        <v>8</v>
      </c>
      <c r="AE61" s="5">
        <f t="shared" si="9"/>
        <v>8</v>
      </c>
      <c r="AF61" s="5">
        <v>0</v>
      </c>
      <c r="AG61" s="5">
        <v>0</v>
      </c>
      <c r="AH61" s="5">
        <v>0</v>
      </c>
      <c r="AI61" s="5">
        <f>N61</f>
        <v>4</v>
      </c>
      <c r="AJ61" s="5">
        <f t="shared" si="10"/>
        <v>4</v>
      </c>
      <c r="AK61" s="5">
        <v>0</v>
      </c>
      <c r="AL61" s="5">
        <v>0</v>
      </c>
      <c r="AM61" s="5">
        <v>0</v>
      </c>
      <c r="AN61" s="5">
        <f t="shared" si="12"/>
        <v>4</v>
      </c>
      <c r="AO61" s="5">
        <f t="shared" si="13"/>
        <v>1</v>
      </c>
    </row>
    <row r="62" spans="1:41" x14ac:dyDescent="0.25">
      <c r="A62" s="5" t="s">
        <v>177</v>
      </c>
      <c r="B62" s="5" t="s">
        <v>178</v>
      </c>
      <c r="C62" s="5" t="s">
        <v>192</v>
      </c>
      <c r="D62" s="5" t="s">
        <v>193</v>
      </c>
      <c r="E62" s="5">
        <v>144</v>
      </c>
      <c r="F62" s="5">
        <f t="shared" si="14"/>
        <v>5</v>
      </c>
      <c r="G62" s="5">
        <f t="shared" si="15"/>
        <v>149</v>
      </c>
      <c r="H62" s="5">
        <f t="shared" si="2"/>
        <v>45</v>
      </c>
      <c r="I62" s="5">
        <f t="shared" si="3"/>
        <v>0</v>
      </c>
      <c r="J62" s="5">
        <f>ROUNDUP((H62/2),0)</f>
        <v>23</v>
      </c>
      <c r="K62" s="5">
        <v>0</v>
      </c>
      <c r="L62" s="5">
        <v>0</v>
      </c>
      <c r="M62" s="5">
        <f t="shared" si="4"/>
        <v>23</v>
      </c>
      <c r="N62" s="5">
        <f t="shared" si="5"/>
        <v>1</v>
      </c>
      <c r="O62" s="5">
        <f t="shared" si="6"/>
        <v>2</v>
      </c>
      <c r="P62" s="5">
        <f t="shared" si="11"/>
        <v>2</v>
      </c>
      <c r="Q62" s="5">
        <v>0</v>
      </c>
      <c r="R62" s="5">
        <f>N62</f>
        <v>1</v>
      </c>
      <c r="S62" s="5">
        <v>0</v>
      </c>
      <c r="T62" s="5">
        <v>0</v>
      </c>
      <c r="U62" s="5">
        <f t="shared" si="7"/>
        <v>1</v>
      </c>
      <c r="V62" s="5">
        <v>0</v>
      </c>
      <c r="W62" s="5">
        <v>0</v>
      </c>
      <c r="X62" s="5">
        <v>0</v>
      </c>
      <c r="Y62" s="5">
        <v>0</v>
      </c>
      <c r="Z62" s="5">
        <f t="shared" si="8"/>
        <v>0</v>
      </c>
      <c r="AA62" s="5">
        <v>0</v>
      </c>
      <c r="AB62" s="5">
        <f>O62</f>
        <v>2</v>
      </c>
      <c r="AC62" s="5">
        <v>0</v>
      </c>
      <c r="AD62" s="5">
        <v>0</v>
      </c>
      <c r="AE62" s="5">
        <f t="shared" si="9"/>
        <v>2</v>
      </c>
      <c r="AF62" s="5">
        <v>0</v>
      </c>
      <c r="AG62" s="5">
        <f>N62</f>
        <v>1</v>
      </c>
      <c r="AH62" s="5">
        <v>0</v>
      </c>
      <c r="AI62" s="5">
        <v>0</v>
      </c>
      <c r="AJ62" s="5">
        <f t="shared" si="10"/>
        <v>1</v>
      </c>
      <c r="AK62" s="5">
        <v>0</v>
      </c>
      <c r="AL62" s="5">
        <v>0</v>
      </c>
      <c r="AM62" s="5">
        <v>0</v>
      </c>
      <c r="AN62" s="5">
        <f t="shared" si="12"/>
        <v>1</v>
      </c>
      <c r="AO62" s="5">
        <f t="shared" si="13"/>
        <v>1</v>
      </c>
    </row>
    <row r="63" spans="1:41" x14ac:dyDescent="0.25">
      <c r="A63" s="5" t="s">
        <v>177</v>
      </c>
      <c r="B63" s="5" t="s">
        <v>178</v>
      </c>
      <c r="C63" s="5" t="s">
        <v>194</v>
      </c>
      <c r="D63" s="5" t="s">
        <v>195</v>
      </c>
      <c r="E63" s="5">
        <v>18</v>
      </c>
      <c r="F63" s="5">
        <f t="shared" si="14"/>
        <v>1</v>
      </c>
      <c r="G63" s="5">
        <f t="shared" si="15"/>
        <v>19</v>
      </c>
      <c r="H63" s="5">
        <f t="shared" si="2"/>
        <v>6</v>
      </c>
      <c r="I63" s="5">
        <f t="shared" si="3"/>
        <v>6</v>
      </c>
      <c r="J63" s="5">
        <v>0</v>
      </c>
      <c r="K63" s="5">
        <v>0</v>
      </c>
      <c r="L63" s="5">
        <v>0</v>
      </c>
      <c r="M63" s="5">
        <f t="shared" si="4"/>
        <v>6</v>
      </c>
      <c r="N63" s="5">
        <f t="shared" si="5"/>
        <v>1</v>
      </c>
      <c r="O63" s="5">
        <f t="shared" si="6"/>
        <v>1</v>
      </c>
      <c r="P63" s="5">
        <f t="shared" si="11"/>
        <v>1</v>
      </c>
      <c r="Q63" s="5">
        <f>N63</f>
        <v>1</v>
      </c>
      <c r="R63" s="5">
        <v>0</v>
      </c>
      <c r="S63" s="5">
        <v>0</v>
      </c>
      <c r="T63" s="5">
        <v>0</v>
      </c>
      <c r="U63" s="5">
        <f t="shared" si="7"/>
        <v>1</v>
      </c>
      <c r="V63" s="5">
        <v>0</v>
      </c>
      <c r="W63" s="5">
        <v>0</v>
      </c>
      <c r="X63" s="5">
        <v>0</v>
      </c>
      <c r="Y63" s="5">
        <v>0</v>
      </c>
      <c r="Z63" s="5">
        <f t="shared" si="8"/>
        <v>0</v>
      </c>
      <c r="AA63" s="5">
        <v>0</v>
      </c>
      <c r="AB63" s="5">
        <v>0</v>
      </c>
      <c r="AC63" s="5">
        <v>0</v>
      </c>
      <c r="AD63" s="5">
        <v>0</v>
      </c>
      <c r="AE63" s="5">
        <f t="shared" si="9"/>
        <v>0</v>
      </c>
      <c r="AF63" s="5">
        <v>1</v>
      </c>
      <c r="AG63" s="5">
        <v>0</v>
      </c>
      <c r="AH63" s="5">
        <v>0</v>
      </c>
      <c r="AI63" s="5">
        <v>0</v>
      </c>
      <c r="AJ63" s="5">
        <f t="shared" si="10"/>
        <v>1</v>
      </c>
      <c r="AK63" s="5">
        <v>0</v>
      </c>
      <c r="AL63" s="5">
        <v>0</v>
      </c>
      <c r="AM63" s="5">
        <v>0</v>
      </c>
      <c r="AN63" s="5">
        <f t="shared" si="12"/>
        <v>1</v>
      </c>
      <c r="AO63" s="5">
        <f t="shared" si="13"/>
        <v>1</v>
      </c>
    </row>
    <row r="64" spans="1:41" x14ac:dyDescent="0.25">
      <c r="A64" s="5" t="s">
        <v>177</v>
      </c>
      <c r="B64" s="5" t="s">
        <v>178</v>
      </c>
      <c r="C64" s="5" t="s">
        <v>196</v>
      </c>
      <c r="D64" s="5" t="s">
        <v>197</v>
      </c>
      <c r="E64" s="5">
        <v>116</v>
      </c>
      <c r="F64" s="5">
        <f t="shared" si="14"/>
        <v>4</v>
      </c>
      <c r="G64" s="5">
        <f t="shared" si="15"/>
        <v>120</v>
      </c>
      <c r="H64" s="5">
        <f t="shared" si="2"/>
        <v>36</v>
      </c>
      <c r="I64" s="5">
        <f t="shared" si="3"/>
        <v>0</v>
      </c>
      <c r="J64" s="5">
        <f>ROUNDUP((H64/2),0)</f>
        <v>18</v>
      </c>
      <c r="K64" s="5">
        <v>0</v>
      </c>
      <c r="L64" s="5">
        <v>0</v>
      </c>
      <c r="M64" s="5">
        <f t="shared" si="4"/>
        <v>18</v>
      </c>
      <c r="N64" s="5">
        <f t="shared" si="5"/>
        <v>1</v>
      </c>
      <c r="O64" s="5">
        <f t="shared" si="6"/>
        <v>2</v>
      </c>
      <c r="P64" s="5">
        <f t="shared" si="11"/>
        <v>2</v>
      </c>
      <c r="Q64" s="5">
        <v>0</v>
      </c>
      <c r="R64" s="5">
        <f>N64</f>
        <v>1</v>
      </c>
      <c r="S64" s="5">
        <v>0</v>
      </c>
      <c r="T64" s="5">
        <v>0</v>
      </c>
      <c r="U64" s="5">
        <f t="shared" si="7"/>
        <v>1</v>
      </c>
      <c r="V64" s="5">
        <v>0</v>
      </c>
      <c r="W64" s="5">
        <v>0</v>
      </c>
      <c r="X64" s="5">
        <v>0</v>
      </c>
      <c r="Y64" s="5">
        <v>0</v>
      </c>
      <c r="Z64" s="5">
        <f t="shared" si="8"/>
        <v>0</v>
      </c>
      <c r="AA64" s="5">
        <v>0</v>
      </c>
      <c r="AB64" s="5">
        <f>O64</f>
        <v>2</v>
      </c>
      <c r="AC64" s="5">
        <v>0</v>
      </c>
      <c r="AD64" s="5">
        <v>0</v>
      </c>
      <c r="AE64" s="5">
        <f t="shared" si="9"/>
        <v>2</v>
      </c>
      <c r="AF64" s="5">
        <v>0</v>
      </c>
      <c r="AG64" s="5">
        <f>N64</f>
        <v>1</v>
      </c>
      <c r="AH64" s="5">
        <v>0</v>
      </c>
      <c r="AI64" s="5">
        <v>0</v>
      </c>
      <c r="AJ64" s="5">
        <f t="shared" si="10"/>
        <v>1</v>
      </c>
      <c r="AK64" s="5">
        <v>0</v>
      </c>
      <c r="AL64" s="5">
        <v>0</v>
      </c>
      <c r="AM64" s="5">
        <v>0</v>
      </c>
      <c r="AN64" s="5">
        <f t="shared" si="12"/>
        <v>1</v>
      </c>
      <c r="AO64" s="5">
        <f t="shared" si="13"/>
        <v>1</v>
      </c>
    </row>
    <row r="65" spans="1:41" x14ac:dyDescent="0.25">
      <c r="A65" s="5" t="s">
        <v>177</v>
      </c>
      <c r="B65" s="5" t="s">
        <v>198</v>
      </c>
      <c r="C65" s="5" t="s">
        <v>199</v>
      </c>
      <c r="D65" s="5" t="s">
        <v>200</v>
      </c>
      <c r="E65" s="5">
        <v>151</v>
      </c>
      <c r="F65" s="5">
        <f t="shared" si="14"/>
        <v>5</v>
      </c>
      <c r="G65" s="5">
        <f t="shared" si="15"/>
        <v>156</v>
      </c>
      <c r="H65" s="5">
        <f t="shared" si="2"/>
        <v>47</v>
      </c>
      <c r="I65" s="5">
        <f t="shared" si="3"/>
        <v>0</v>
      </c>
      <c r="J65" s="5">
        <f>ROUNDUP((H65/2),0)</f>
        <v>24</v>
      </c>
      <c r="K65" s="5">
        <v>0</v>
      </c>
      <c r="L65" s="5">
        <v>0</v>
      </c>
      <c r="M65" s="5">
        <f t="shared" si="4"/>
        <v>24</v>
      </c>
      <c r="N65" s="5">
        <f t="shared" si="5"/>
        <v>1</v>
      </c>
      <c r="O65" s="5">
        <f t="shared" si="6"/>
        <v>2</v>
      </c>
      <c r="P65" s="5">
        <f t="shared" si="11"/>
        <v>2</v>
      </c>
      <c r="Q65" s="5">
        <v>0</v>
      </c>
      <c r="R65" s="5">
        <f>N65</f>
        <v>1</v>
      </c>
      <c r="S65" s="5">
        <v>0</v>
      </c>
      <c r="T65" s="5">
        <v>0</v>
      </c>
      <c r="U65" s="5">
        <f t="shared" si="7"/>
        <v>1</v>
      </c>
      <c r="V65" s="5">
        <v>0</v>
      </c>
      <c r="W65" s="5">
        <v>0</v>
      </c>
      <c r="X65" s="5">
        <v>0</v>
      </c>
      <c r="Y65" s="5">
        <v>0</v>
      </c>
      <c r="Z65" s="5">
        <f t="shared" si="8"/>
        <v>0</v>
      </c>
      <c r="AA65" s="5">
        <v>0</v>
      </c>
      <c r="AB65" s="5">
        <f>O65</f>
        <v>2</v>
      </c>
      <c r="AC65" s="5">
        <v>0</v>
      </c>
      <c r="AD65" s="5">
        <v>0</v>
      </c>
      <c r="AE65" s="5">
        <f t="shared" si="9"/>
        <v>2</v>
      </c>
      <c r="AF65" s="5">
        <v>0</v>
      </c>
      <c r="AG65" s="5">
        <f>N65</f>
        <v>1</v>
      </c>
      <c r="AH65" s="5">
        <v>0</v>
      </c>
      <c r="AI65" s="5">
        <v>0</v>
      </c>
      <c r="AJ65" s="5">
        <f t="shared" si="10"/>
        <v>1</v>
      </c>
      <c r="AK65" s="5">
        <v>0</v>
      </c>
      <c r="AL65" s="5">
        <v>0</v>
      </c>
      <c r="AM65" s="5">
        <v>0</v>
      </c>
      <c r="AN65" s="5">
        <f t="shared" si="12"/>
        <v>1</v>
      </c>
      <c r="AO65" s="5">
        <f t="shared" si="13"/>
        <v>1</v>
      </c>
    </row>
    <row r="66" spans="1:41" x14ac:dyDescent="0.25">
      <c r="A66" s="5" t="s">
        <v>201</v>
      </c>
      <c r="B66" s="5" t="s">
        <v>178</v>
      </c>
      <c r="C66" s="5" t="s">
        <v>202</v>
      </c>
      <c r="D66" s="5" t="s">
        <v>203</v>
      </c>
      <c r="E66" s="5">
        <v>576</v>
      </c>
      <c r="F66" s="5">
        <f t="shared" si="14"/>
        <v>18</v>
      </c>
      <c r="G66" s="5">
        <f t="shared" si="15"/>
        <v>594</v>
      </c>
      <c r="H66" s="5">
        <f t="shared" ref="H66:H87" si="16">ROUNDUP((G66*30)/100,0)</f>
        <v>179</v>
      </c>
      <c r="I66" s="5">
        <f t="shared" ref="I66:I87" si="17">IF(H66&lt;=15,H66,0)</f>
        <v>0</v>
      </c>
      <c r="J66" s="5">
        <v>0</v>
      </c>
      <c r="K66" s="5">
        <f>ROUNDUP((H66/3),0)</f>
        <v>60</v>
      </c>
      <c r="L66" s="5">
        <v>0</v>
      </c>
      <c r="M66" s="5">
        <f t="shared" ref="M66:M86" si="18">I66+J66+K66+L66</f>
        <v>60</v>
      </c>
      <c r="N66" s="5">
        <f t="shared" ref="N66:N86" si="19">ROUNDUP((O66/2),0)</f>
        <v>2</v>
      </c>
      <c r="O66" s="5">
        <f t="shared" ref="O66:O86" si="20">ROUNDUP((M66/15),0)</f>
        <v>4</v>
      </c>
      <c r="P66" s="5">
        <f t="shared" si="11"/>
        <v>2</v>
      </c>
      <c r="Q66" s="5">
        <v>0</v>
      </c>
      <c r="R66" s="5">
        <v>0</v>
      </c>
      <c r="S66" s="5">
        <f>N66</f>
        <v>2</v>
      </c>
      <c r="T66" s="5">
        <v>0</v>
      </c>
      <c r="U66" s="5">
        <f t="shared" ref="U66:U86" si="21">Q66+R66+S66+T66</f>
        <v>2</v>
      </c>
      <c r="V66" s="5">
        <v>0</v>
      </c>
      <c r="W66" s="5">
        <v>0</v>
      </c>
      <c r="X66" s="5">
        <v>0</v>
      </c>
      <c r="Y66" s="5">
        <v>0</v>
      </c>
      <c r="Z66" s="5">
        <f t="shared" ref="Z66:Z86" si="22">V66+W66+X66+Y66</f>
        <v>0</v>
      </c>
      <c r="AA66" s="5">
        <v>0</v>
      </c>
      <c r="AB66" s="5">
        <v>0</v>
      </c>
      <c r="AC66" s="5">
        <f>O66</f>
        <v>4</v>
      </c>
      <c r="AD66" s="5">
        <v>0</v>
      </c>
      <c r="AE66" s="5">
        <f t="shared" ref="AE66:AE86" si="23">AA66+AB66+AC66+AD66</f>
        <v>4</v>
      </c>
      <c r="AF66" s="5">
        <v>0</v>
      </c>
      <c r="AG66" s="5">
        <v>0</v>
      </c>
      <c r="AH66" s="5">
        <f>N66</f>
        <v>2</v>
      </c>
      <c r="AI66" s="5">
        <v>0</v>
      </c>
      <c r="AJ66" s="5">
        <f t="shared" ref="AJ66:AJ86" si="24">AF66+AG66+AH66+AI66</f>
        <v>2</v>
      </c>
      <c r="AK66" s="5">
        <v>0</v>
      </c>
      <c r="AL66" s="5">
        <v>0</v>
      </c>
      <c r="AM66" s="5">
        <v>0</v>
      </c>
      <c r="AN66" s="5">
        <f t="shared" si="12"/>
        <v>2</v>
      </c>
      <c r="AO66" s="5">
        <f t="shared" si="13"/>
        <v>1</v>
      </c>
    </row>
    <row r="67" spans="1:41" x14ac:dyDescent="0.25">
      <c r="A67" s="5" t="s">
        <v>201</v>
      </c>
      <c r="B67" s="5" t="s">
        <v>204</v>
      </c>
      <c r="C67" s="5" t="s">
        <v>205</v>
      </c>
      <c r="D67" s="5" t="s">
        <v>206</v>
      </c>
      <c r="E67" s="5">
        <v>766</v>
      </c>
      <c r="F67" s="5">
        <f t="shared" si="14"/>
        <v>23</v>
      </c>
      <c r="G67" s="5">
        <f t="shared" si="15"/>
        <v>789</v>
      </c>
      <c r="H67" s="5">
        <f t="shared" si="16"/>
        <v>237</v>
      </c>
      <c r="I67" s="5">
        <f t="shared" si="17"/>
        <v>0</v>
      </c>
      <c r="J67" s="5">
        <v>0</v>
      </c>
      <c r="K67" s="5">
        <v>0</v>
      </c>
      <c r="L67" s="5">
        <f>ROUNDUP((H67/4),0)</f>
        <v>60</v>
      </c>
      <c r="M67" s="5">
        <f t="shared" si="18"/>
        <v>60</v>
      </c>
      <c r="N67" s="5">
        <f t="shared" si="19"/>
        <v>2</v>
      </c>
      <c r="O67" s="5">
        <f t="shared" si="20"/>
        <v>4</v>
      </c>
      <c r="P67" s="5">
        <f t="shared" ref="P67:P86" si="25">ROUNDUP(O67/N67,0)</f>
        <v>2</v>
      </c>
      <c r="Q67" s="5">
        <v>0</v>
      </c>
      <c r="R67" s="5">
        <v>0</v>
      </c>
      <c r="S67" s="5">
        <v>0</v>
      </c>
      <c r="T67" s="5">
        <f>N67</f>
        <v>2</v>
      </c>
      <c r="U67" s="5">
        <f t="shared" si="21"/>
        <v>2</v>
      </c>
      <c r="V67" s="5">
        <v>0</v>
      </c>
      <c r="W67" s="5">
        <v>0</v>
      </c>
      <c r="X67" s="5">
        <v>0</v>
      </c>
      <c r="Y67" s="5">
        <v>0</v>
      </c>
      <c r="Z67" s="5">
        <f t="shared" si="22"/>
        <v>0</v>
      </c>
      <c r="AA67" s="5">
        <v>0</v>
      </c>
      <c r="AB67" s="5">
        <v>0</v>
      </c>
      <c r="AC67" s="5">
        <v>0</v>
      </c>
      <c r="AD67" s="5">
        <f>O67</f>
        <v>4</v>
      </c>
      <c r="AE67" s="5">
        <f t="shared" si="23"/>
        <v>4</v>
      </c>
      <c r="AF67" s="5">
        <v>0</v>
      </c>
      <c r="AG67" s="5">
        <v>0</v>
      </c>
      <c r="AH67" s="5">
        <v>0</v>
      </c>
      <c r="AI67" s="5">
        <f>N67</f>
        <v>2</v>
      </c>
      <c r="AJ67" s="5">
        <f t="shared" si="24"/>
        <v>2</v>
      </c>
      <c r="AK67" s="5">
        <v>0</v>
      </c>
      <c r="AL67" s="5">
        <v>0</v>
      </c>
      <c r="AM67" s="5">
        <v>2</v>
      </c>
      <c r="AN67" s="5">
        <f t="shared" ref="AN67:AN86" si="26">ROUNDUP(N67*80%,0)</f>
        <v>2</v>
      </c>
      <c r="AO67" s="5">
        <f t="shared" ref="AO67:AO86" si="27">ROUNDUP(N67*20%,0)</f>
        <v>1</v>
      </c>
    </row>
    <row r="68" spans="1:41" x14ac:dyDescent="0.25">
      <c r="A68" s="5" t="s">
        <v>201</v>
      </c>
      <c r="B68" s="5" t="s">
        <v>204</v>
      </c>
      <c r="C68" s="5" t="s">
        <v>207</v>
      </c>
      <c r="D68" s="5" t="s">
        <v>208</v>
      </c>
      <c r="E68" s="5">
        <v>90</v>
      </c>
      <c r="F68" s="5">
        <f t="shared" si="14"/>
        <v>3</v>
      </c>
      <c r="G68" s="5">
        <f t="shared" si="15"/>
        <v>93</v>
      </c>
      <c r="H68" s="5">
        <f t="shared" si="16"/>
        <v>28</v>
      </c>
      <c r="I68" s="5">
        <f t="shared" si="17"/>
        <v>0</v>
      </c>
      <c r="J68" s="5">
        <f>ROUNDUP((H68/2),0)</f>
        <v>14</v>
      </c>
      <c r="K68" s="5">
        <v>0</v>
      </c>
      <c r="L68" s="5">
        <v>0</v>
      </c>
      <c r="M68" s="5">
        <f t="shared" si="18"/>
        <v>14</v>
      </c>
      <c r="N68" s="5">
        <f t="shared" si="19"/>
        <v>1</v>
      </c>
      <c r="O68" s="5">
        <f t="shared" si="20"/>
        <v>1</v>
      </c>
      <c r="P68" s="5">
        <f t="shared" si="25"/>
        <v>1</v>
      </c>
      <c r="Q68" s="5">
        <v>0</v>
      </c>
      <c r="R68" s="5">
        <f>N68</f>
        <v>1</v>
      </c>
      <c r="S68" s="5">
        <v>0</v>
      </c>
      <c r="T68" s="5">
        <v>0</v>
      </c>
      <c r="U68" s="5">
        <f t="shared" si="21"/>
        <v>1</v>
      </c>
      <c r="V68" s="5">
        <v>0</v>
      </c>
      <c r="W68" s="5">
        <v>0</v>
      </c>
      <c r="X68" s="5">
        <v>0</v>
      </c>
      <c r="Y68" s="5">
        <v>0</v>
      </c>
      <c r="Z68" s="5">
        <f t="shared" si="22"/>
        <v>0</v>
      </c>
      <c r="AA68" s="5">
        <v>0</v>
      </c>
      <c r="AB68" s="5">
        <f>O68</f>
        <v>1</v>
      </c>
      <c r="AC68" s="5">
        <v>0</v>
      </c>
      <c r="AD68" s="5">
        <v>0</v>
      </c>
      <c r="AE68" s="5">
        <f t="shared" si="23"/>
        <v>1</v>
      </c>
      <c r="AF68" s="5">
        <v>0</v>
      </c>
      <c r="AG68" s="5">
        <f>N68</f>
        <v>1</v>
      </c>
      <c r="AH68" s="5">
        <v>0</v>
      </c>
      <c r="AI68" s="5">
        <v>0</v>
      </c>
      <c r="AJ68" s="5">
        <f t="shared" si="24"/>
        <v>1</v>
      </c>
      <c r="AK68" s="5">
        <v>0</v>
      </c>
      <c r="AL68" s="5">
        <v>0</v>
      </c>
      <c r="AM68" s="5">
        <v>0</v>
      </c>
      <c r="AN68" s="5">
        <f t="shared" si="26"/>
        <v>1</v>
      </c>
      <c r="AO68" s="5">
        <f t="shared" si="27"/>
        <v>1</v>
      </c>
    </row>
    <row r="69" spans="1:41" x14ac:dyDescent="0.25">
      <c r="A69" s="5" t="s">
        <v>201</v>
      </c>
      <c r="B69" s="5" t="s">
        <v>204</v>
      </c>
      <c r="C69" s="5" t="s">
        <v>209</v>
      </c>
      <c r="D69" s="5" t="s">
        <v>210</v>
      </c>
      <c r="E69" s="5">
        <v>28</v>
      </c>
      <c r="F69" s="5">
        <f t="shared" si="14"/>
        <v>1</v>
      </c>
      <c r="G69" s="5">
        <f t="shared" si="15"/>
        <v>29</v>
      </c>
      <c r="H69" s="5">
        <f t="shared" si="16"/>
        <v>9</v>
      </c>
      <c r="I69" s="5">
        <f t="shared" si="17"/>
        <v>9</v>
      </c>
      <c r="J69" s="5">
        <v>0</v>
      </c>
      <c r="K69" s="5">
        <v>0</v>
      </c>
      <c r="L69" s="5">
        <v>0</v>
      </c>
      <c r="M69" s="5">
        <f t="shared" si="18"/>
        <v>9</v>
      </c>
      <c r="N69" s="5">
        <f t="shared" si="19"/>
        <v>1</v>
      </c>
      <c r="O69" s="5">
        <f t="shared" si="20"/>
        <v>1</v>
      </c>
      <c r="P69" s="5">
        <f t="shared" si="25"/>
        <v>1</v>
      </c>
      <c r="Q69" s="5">
        <f>N69</f>
        <v>1</v>
      </c>
      <c r="R69" s="5">
        <v>0</v>
      </c>
      <c r="S69" s="5">
        <v>0</v>
      </c>
      <c r="T69" s="5">
        <v>0</v>
      </c>
      <c r="U69" s="5">
        <f t="shared" si="21"/>
        <v>1</v>
      </c>
      <c r="V69" s="5">
        <v>0</v>
      </c>
      <c r="W69" s="5">
        <v>0</v>
      </c>
      <c r="X69" s="5">
        <v>0</v>
      </c>
      <c r="Y69" s="5">
        <v>0</v>
      </c>
      <c r="Z69" s="5">
        <f t="shared" si="22"/>
        <v>0</v>
      </c>
      <c r="AA69" s="5">
        <v>0</v>
      </c>
      <c r="AB69" s="5">
        <v>0</v>
      </c>
      <c r="AC69" s="5">
        <v>0</v>
      </c>
      <c r="AD69" s="5">
        <v>0</v>
      </c>
      <c r="AE69" s="5">
        <f t="shared" si="23"/>
        <v>0</v>
      </c>
      <c r="AF69" s="5">
        <v>1</v>
      </c>
      <c r="AG69" s="5">
        <v>0</v>
      </c>
      <c r="AH69" s="5">
        <v>0</v>
      </c>
      <c r="AI69" s="5">
        <v>0</v>
      </c>
      <c r="AJ69" s="5">
        <f t="shared" si="24"/>
        <v>1</v>
      </c>
      <c r="AK69" s="5">
        <v>0</v>
      </c>
      <c r="AL69" s="5">
        <v>0</v>
      </c>
      <c r="AM69" s="5">
        <v>0</v>
      </c>
      <c r="AN69" s="5">
        <f t="shared" si="26"/>
        <v>1</v>
      </c>
      <c r="AO69" s="5">
        <f t="shared" si="27"/>
        <v>1</v>
      </c>
    </row>
    <row r="70" spans="1:41" x14ac:dyDescent="0.25">
      <c r="A70" s="5" t="s">
        <v>201</v>
      </c>
      <c r="B70" s="5" t="s">
        <v>211</v>
      </c>
      <c r="C70" s="5" t="s">
        <v>212</v>
      </c>
      <c r="D70" s="5" t="s">
        <v>213</v>
      </c>
      <c r="E70" s="5">
        <v>479</v>
      </c>
      <c r="F70" s="5">
        <f t="shared" si="14"/>
        <v>15</v>
      </c>
      <c r="G70" s="5">
        <f t="shared" si="15"/>
        <v>494</v>
      </c>
      <c r="H70" s="5">
        <f t="shared" si="16"/>
        <v>149</v>
      </c>
      <c r="I70" s="5">
        <f t="shared" si="17"/>
        <v>0</v>
      </c>
      <c r="J70" s="5">
        <v>0</v>
      </c>
      <c r="K70" s="5">
        <f>ROUNDUP((H70/3),0)</f>
        <v>50</v>
      </c>
      <c r="L70" s="5">
        <v>0</v>
      </c>
      <c r="M70" s="5">
        <f t="shared" si="18"/>
        <v>50</v>
      </c>
      <c r="N70" s="5">
        <f t="shared" si="19"/>
        <v>2</v>
      </c>
      <c r="O70" s="5">
        <f t="shared" si="20"/>
        <v>4</v>
      </c>
      <c r="P70" s="5">
        <f t="shared" si="25"/>
        <v>2</v>
      </c>
      <c r="Q70" s="5">
        <v>0</v>
      </c>
      <c r="R70" s="5">
        <v>0</v>
      </c>
      <c r="S70" s="5">
        <f>N70</f>
        <v>2</v>
      </c>
      <c r="T70" s="5">
        <v>0</v>
      </c>
      <c r="U70" s="5">
        <f t="shared" si="21"/>
        <v>2</v>
      </c>
      <c r="V70" s="5">
        <v>0</v>
      </c>
      <c r="W70" s="5">
        <v>0</v>
      </c>
      <c r="X70" s="5">
        <v>0</v>
      </c>
      <c r="Y70" s="5">
        <v>0</v>
      </c>
      <c r="Z70" s="5">
        <f t="shared" si="22"/>
        <v>0</v>
      </c>
      <c r="AA70" s="5">
        <v>0</v>
      </c>
      <c r="AB70" s="5">
        <v>0</v>
      </c>
      <c r="AC70" s="5">
        <f>O70</f>
        <v>4</v>
      </c>
      <c r="AD70" s="5">
        <v>0</v>
      </c>
      <c r="AE70" s="5">
        <f t="shared" si="23"/>
        <v>4</v>
      </c>
      <c r="AF70" s="5">
        <v>0</v>
      </c>
      <c r="AG70" s="5">
        <v>0</v>
      </c>
      <c r="AH70" s="5">
        <f>N70</f>
        <v>2</v>
      </c>
      <c r="AI70" s="5">
        <v>0</v>
      </c>
      <c r="AJ70" s="5">
        <f t="shared" si="24"/>
        <v>2</v>
      </c>
      <c r="AK70" s="5">
        <v>0</v>
      </c>
      <c r="AL70" s="5">
        <v>0</v>
      </c>
      <c r="AM70" s="5">
        <v>0</v>
      </c>
      <c r="AN70" s="5">
        <f t="shared" si="26"/>
        <v>2</v>
      </c>
      <c r="AO70" s="5">
        <f t="shared" si="27"/>
        <v>1</v>
      </c>
    </row>
    <row r="71" spans="1:41" x14ac:dyDescent="0.25">
      <c r="A71" s="5" t="s">
        <v>201</v>
      </c>
      <c r="B71" s="5" t="s">
        <v>211</v>
      </c>
      <c r="C71" s="5" t="s">
        <v>214</v>
      </c>
      <c r="D71" s="5" t="s">
        <v>215</v>
      </c>
      <c r="E71" s="5">
        <v>250</v>
      </c>
      <c r="F71" s="5">
        <f t="shared" si="14"/>
        <v>8</v>
      </c>
      <c r="G71" s="5">
        <f t="shared" si="15"/>
        <v>258</v>
      </c>
      <c r="H71" s="5">
        <f t="shared" si="16"/>
        <v>78</v>
      </c>
      <c r="I71" s="5">
        <f t="shared" si="17"/>
        <v>0</v>
      </c>
      <c r="J71" s="5">
        <v>0</v>
      </c>
      <c r="K71" s="5">
        <f>ROUNDUP((H71/3),0)</f>
        <v>26</v>
      </c>
      <c r="L71" s="5">
        <v>0</v>
      </c>
      <c r="M71" s="5">
        <f t="shared" si="18"/>
        <v>26</v>
      </c>
      <c r="N71" s="5">
        <f t="shared" si="19"/>
        <v>1</v>
      </c>
      <c r="O71" s="5">
        <f t="shared" si="20"/>
        <v>2</v>
      </c>
      <c r="P71" s="5">
        <f t="shared" si="25"/>
        <v>2</v>
      </c>
      <c r="Q71" s="5">
        <v>0</v>
      </c>
      <c r="R71" s="5">
        <v>0</v>
      </c>
      <c r="S71" s="5">
        <f>N71</f>
        <v>1</v>
      </c>
      <c r="T71" s="5">
        <v>0</v>
      </c>
      <c r="U71" s="5">
        <f t="shared" si="21"/>
        <v>1</v>
      </c>
      <c r="V71" s="5">
        <v>0</v>
      </c>
      <c r="W71" s="5">
        <v>0</v>
      </c>
      <c r="X71" s="5">
        <v>0</v>
      </c>
      <c r="Y71" s="5">
        <v>0</v>
      </c>
      <c r="Z71" s="5">
        <f t="shared" si="22"/>
        <v>0</v>
      </c>
      <c r="AA71" s="5">
        <v>0</v>
      </c>
      <c r="AB71" s="5">
        <v>0</v>
      </c>
      <c r="AC71" s="5">
        <f>O71</f>
        <v>2</v>
      </c>
      <c r="AD71" s="5">
        <v>0</v>
      </c>
      <c r="AE71" s="5">
        <f t="shared" si="23"/>
        <v>2</v>
      </c>
      <c r="AF71" s="5">
        <v>0</v>
      </c>
      <c r="AG71" s="5">
        <v>0</v>
      </c>
      <c r="AH71" s="5">
        <f>N71</f>
        <v>1</v>
      </c>
      <c r="AI71" s="5">
        <v>0</v>
      </c>
      <c r="AJ71" s="5">
        <f t="shared" si="24"/>
        <v>1</v>
      </c>
      <c r="AK71" s="5">
        <v>0</v>
      </c>
      <c r="AL71" s="5">
        <v>0</v>
      </c>
      <c r="AM71" s="5">
        <v>0</v>
      </c>
      <c r="AN71" s="5">
        <f t="shared" si="26"/>
        <v>1</v>
      </c>
      <c r="AO71" s="5">
        <f t="shared" si="27"/>
        <v>1</v>
      </c>
    </row>
    <row r="72" spans="1:41" x14ac:dyDescent="0.25">
      <c r="A72" s="5" t="s">
        <v>216</v>
      </c>
      <c r="B72" s="5" t="s">
        <v>217</v>
      </c>
      <c r="C72" s="5" t="s">
        <v>218</v>
      </c>
      <c r="D72" s="5" t="s">
        <v>219</v>
      </c>
      <c r="E72" s="5">
        <v>361</v>
      </c>
      <c r="F72" s="5">
        <f t="shared" si="14"/>
        <v>11</v>
      </c>
      <c r="G72" s="5">
        <f t="shared" si="15"/>
        <v>372</v>
      </c>
      <c r="H72" s="5">
        <f t="shared" si="16"/>
        <v>112</v>
      </c>
      <c r="I72" s="5">
        <f t="shared" si="17"/>
        <v>0</v>
      </c>
      <c r="J72" s="5">
        <v>0</v>
      </c>
      <c r="K72" s="5">
        <f>ROUNDUP((H72/3),0)</f>
        <v>38</v>
      </c>
      <c r="L72" s="5">
        <v>0</v>
      </c>
      <c r="M72" s="5">
        <f t="shared" si="18"/>
        <v>38</v>
      </c>
      <c r="N72" s="5">
        <f t="shared" si="19"/>
        <v>2</v>
      </c>
      <c r="O72" s="5">
        <f t="shared" si="20"/>
        <v>3</v>
      </c>
      <c r="P72" s="5">
        <f t="shared" si="25"/>
        <v>2</v>
      </c>
      <c r="Q72" s="5">
        <v>0</v>
      </c>
      <c r="R72" s="5">
        <v>0</v>
      </c>
      <c r="S72" s="5">
        <f>N72</f>
        <v>2</v>
      </c>
      <c r="T72" s="5">
        <v>0</v>
      </c>
      <c r="U72" s="5">
        <f t="shared" si="21"/>
        <v>2</v>
      </c>
      <c r="V72" s="5">
        <v>0</v>
      </c>
      <c r="W72" s="5">
        <v>0</v>
      </c>
      <c r="X72" s="5">
        <v>0</v>
      </c>
      <c r="Y72" s="5">
        <v>0</v>
      </c>
      <c r="Z72" s="5">
        <f t="shared" si="22"/>
        <v>0</v>
      </c>
      <c r="AA72" s="5">
        <v>0</v>
      </c>
      <c r="AB72" s="5">
        <v>0</v>
      </c>
      <c r="AC72" s="5">
        <f>O72</f>
        <v>3</v>
      </c>
      <c r="AD72" s="5">
        <v>0</v>
      </c>
      <c r="AE72" s="5">
        <f t="shared" si="23"/>
        <v>3</v>
      </c>
      <c r="AF72" s="5">
        <v>0</v>
      </c>
      <c r="AG72" s="5">
        <v>0</v>
      </c>
      <c r="AH72" s="5">
        <f>N72</f>
        <v>2</v>
      </c>
      <c r="AI72" s="5">
        <v>0</v>
      </c>
      <c r="AJ72" s="5">
        <f t="shared" si="24"/>
        <v>2</v>
      </c>
      <c r="AK72" s="5">
        <v>0</v>
      </c>
      <c r="AL72" s="5">
        <v>0</v>
      </c>
      <c r="AM72" s="5">
        <v>2</v>
      </c>
      <c r="AN72" s="5">
        <f t="shared" si="26"/>
        <v>2</v>
      </c>
      <c r="AO72" s="5">
        <f t="shared" si="27"/>
        <v>1</v>
      </c>
    </row>
    <row r="73" spans="1:41" x14ac:dyDescent="0.25">
      <c r="A73" s="5" t="s">
        <v>216</v>
      </c>
      <c r="B73" s="5" t="s">
        <v>220</v>
      </c>
      <c r="C73" s="5" t="s">
        <v>221</v>
      </c>
      <c r="D73" s="5" t="s">
        <v>222</v>
      </c>
      <c r="E73" s="5">
        <v>1690</v>
      </c>
      <c r="F73" s="5">
        <f t="shared" si="14"/>
        <v>51</v>
      </c>
      <c r="G73" s="5">
        <f t="shared" si="15"/>
        <v>1741</v>
      </c>
      <c r="H73" s="5">
        <f t="shared" si="16"/>
        <v>523</v>
      </c>
      <c r="I73" s="5">
        <f t="shared" si="17"/>
        <v>0</v>
      </c>
      <c r="J73" s="5">
        <v>0</v>
      </c>
      <c r="K73" s="5">
        <v>0</v>
      </c>
      <c r="L73" s="5">
        <f>ROUNDUP((H73/4),0)</f>
        <v>131</v>
      </c>
      <c r="M73" s="5">
        <f t="shared" si="18"/>
        <v>131</v>
      </c>
      <c r="N73" s="5">
        <f t="shared" si="19"/>
        <v>5</v>
      </c>
      <c r="O73" s="5">
        <f t="shared" si="20"/>
        <v>9</v>
      </c>
      <c r="P73" s="5">
        <f t="shared" si="25"/>
        <v>2</v>
      </c>
      <c r="Q73" s="5">
        <v>0</v>
      </c>
      <c r="R73" s="5">
        <v>0</v>
      </c>
      <c r="S73" s="5">
        <v>0</v>
      </c>
      <c r="T73" s="5">
        <f>N73</f>
        <v>5</v>
      </c>
      <c r="U73" s="5">
        <f t="shared" si="21"/>
        <v>5</v>
      </c>
      <c r="V73" s="5">
        <v>0</v>
      </c>
      <c r="W73" s="5">
        <v>0</v>
      </c>
      <c r="X73" s="5">
        <v>0</v>
      </c>
      <c r="Y73" s="5">
        <v>0</v>
      </c>
      <c r="Z73" s="5">
        <f t="shared" si="22"/>
        <v>0</v>
      </c>
      <c r="AA73" s="5">
        <v>0</v>
      </c>
      <c r="AB73" s="5">
        <v>0</v>
      </c>
      <c r="AC73" s="5">
        <v>0</v>
      </c>
      <c r="AD73" s="5">
        <f>O73</f>
        <v>9</v>
      </c>
      <c r="AE73" s="5">
        <f t="shared" si="23"/>
        <v>9</v>
      </c>
      <c r="AF73" s="5">
        <v>0</v>
      </c>
      <c r="AG73" s="5">
        <v>0</v>
      </c>
      <c r="AH73" s="5">
        <v>0</v>
      </c>
      <c r="AI73" s="5">
        <f>N73</f>
        <v>5</v>
      </c>
      <c r="AJ73" s="5">
        <f t="shared" si="24"/>
        <v>5</v>
      </c>
      <c r="AK73" s="5">
        <v>1</v>
      </c>
      <c r="AL73" s="5">
        <v>2</v>
      </c>
      <c r="AM73" s="5">
        <v>4</v>
      </c>
      <c r="AN73" s="5">
        <f t="shared" si="26"/>
        <v>4</v>
      </c>
      <c r="AO73" s="5">
        <f t="shared" si="27"/>
        <v>1</v>
      </c>
    </row>
    <row r="74" spans="1:41" x14ac:dyDescent="0.25">
      <c r="A74" s="5" t="s">
        <v>216</v>
      </c>
      <c r="B74" s="5" t="s">
        <v>220</v>
      </c>
      <c r="C74" s="5" t="s">
        <v>223</v>
      </c>
      <c r="D74" s="5" t="s">
        <v>224</v>
      </c>
      <c r="E74" s="5">
        <v>623</v>
      </c>
      <c r="F74" s="5">
        <f t="shared" si="14"/>
        <v>19</v>
      </c>
      <c r="G74" s="5">
        <f t="shared" si="15"/>
        <v>642</v>
      </c>
      <c r="H74" s="5">
        <f t="shared" si="16"/>
        <v>193</v>
      </c>
      <c r="I74" s="5">
        <f t="shared" si="17"/>
        <v>0</v>
      </c>
      <c r="J74" s="5">
        <v>0</v>
      </c>
      <c r="K74" s="5">
        <f>ROUNDUP((H74/3),0)</f>
        <v>65</v>
      </c>
      <c r="L74" s="5">
        <v>0</v>
      </c>
      <c r="M74" s="5">
        <f t="shared" si="18"/>
        <v>65</v>
      </c>
      <c r="N74" s="5">
        <f t="shared" si="19"/>
        <v>3</v>
      </c>
      <c r="O74" s="5">
        <f t="shared" si="20"/>
        <v>5</v>
      </c>
      <c r="P74" s="5">
        <f t="shared" si="25"/>
        <v>2</v>
      </c>
      <c r="Q74" s="5">
        <v>0</v>
      </c>
      <c r="R74" s="5">
        <v>0</v>
      </c>
      <c r="S74" s="5">
        <f>N74</f>
        <v>3</v>
      </c>
      <c r="T74" s="5">
        <v>0</v>
      </c>
      <c r="U74" s="5">
        <f t="shared" si="21"/>
        <v>3</v>
      </c>
      <c r="V74" s="5">
        <v>0</v>
      </c>
      <c r="W74" s="5">
        <v>0</v>
      </c>
      <c r="X74" s="5">
        <v>0</v>
      </c>
      <c r="Y74" s="5">
        <v>0</v>
      </c>
      <c r="Z74" s="5">
        <f t="shared" si="22"/>
        <v>0</v>
      </c>
      <c r="AA74" s="5">
        <v>0</v>
      </c>
      <c r="AB74" s="5">
        <v>0</v>
      </c>
      <c r="AC74" s="5">
        <f>O74</f>
        <v>5</v>
      </c>
      <c r="AD74" s="5">
        <v>0</v>
      </c>
      <c r="AE74" s="5">
        <f t="shared" si="23"/>
        <v>5</v>
      </c>
      <c r="AF74" s="5">
        <v>0</v>
      </c>
      <c r="AG74" s="5">
        <v>0</v>
      </c>
      <c r="AH74" s="5">
        <f>N74</f>
        <v>3</v>
      </c>
      <c r="AI74" s="5">
        <v>0</v>
      </c>
      <c r="AJ74" s="5">
        <f t="shared" si="24"/>
        <v>3</v>
      </c>
      <c r="AK74" s="5">
        <v>0</v>
      </c>
      <c r="AL74" s="5">
        <v>0</v>
      </c>
      <c r="AM74" s="5">
        <v>0</v>
      </c>
      <c r="AN74" s="5">
        <f t="shared" si="26"/>
        <v>3</v>
      </c>
      <c r="AO74" s="5">
        <f t="shared" si="27"/>
        <v>1</v>
      </c>
    </row>
    <row r="75" spans="1:41" x14ac:dyDescent="0.25">
      <c r="A75" s="5" t="s">
        <v>225</v>
      </c>
      <c r="B75" s="5" t="s">
        <v>119</v>
      </c>
      <c r="C75" s="5" t="s">
        <v>226</v>
      </c>
      <c r="D75" s="5" t="s">
        <v>227</v>
      </c>
      <c r="E75" s="5">
        <v>690</v>
      </c>
      <c r="F75" s="5">
        <f t="shared" si="14"/>
        <v>21</v>
      </c>
      <c r="G75" s="5">
        <f t="shared" si="15"/>
        <v>711</v>
      </c>
      <c r="H75" s="5">
        <f t="shared" si="16"/>
        <v>214</v>
      </c>
      <c r="I75" s="5">
        <f t="shared" si="17"/>
        <v>0</v>
      </c>
      <c r="J75" s="5">
        <v>0</v>
      </c>
      <c r="K75" s="5">
        <v>0</v>
      </c>
      <c r="L75" s="5">
        <f>ROUNDUP((H75/4),0)</f>
        <v>54</v>
      </c>
      <c r="M75" s="5">
        <f t="shared" si="18"/>
        <v>54</v>
      </c>
      <c r="N75" s="5">
        <f t="shared" si="19"/>
        <v>2</v>
      </c>
      <c r="O75" s="5">
        <f t="shared" si="20"/>
        <v>4</v>
      </c>
      <c r="P75" s="5">
        <f t="shared" si="25"/>
        <v>2</v>
      </c>
      <c r="Q75" s="5">
        <v>0</v>
      </c>
      <c r="R75" s="5">
        <v>0</v>
      </c>
      <c r="S75" s="5">
        <v>0</v>
      </c>
      <c r="T75" s="5">
        <f>N75</f>
        <v>2</v>
      </c>
      <c r="U75" s="5">
        <f t="shared" si="21"/>
        <v>2</v>
      </c>
      <c r="V75" s="5">
        <v>0</v>
      </c>
      <c r="W75" s="5">
        <v>0</v>
      </c>
      <c r="X75" s="5">
        <v>0</v>
      </c>
      <c r="Y75" s="5">
        <v>0</v>
      </c>
      <c r="Z75" s="5">
        <f t="shared" si="22"/>
        <v>0</v>
      </c>
      <c r="AA75" s="5">
        <v>0</v>
      </c>
      <c r="AB75" s="5">
        <v>0</v>
      </c>
      <c r="AC75" s="5">
        <v>0</v>
      </c>
      <c r="AD75" s="5">
        <f>O75</f>
        <v>4</v>
      </c>
      <c r="AE75" s="5">
        <f t="shared" si="23"/>
        <v>4</v>
      </c>
      <c r="AF75" s="5">
        <v>0</v>
      </c>
      <c r="AG75" s="5">
        <v>0</v>
      </c>
      <c r="AH75" s="5">
        <v>0</v>
      </c>
      <c r="AI75" s="5">
        <f>N75</f>
        <v>2</v>
      </c>
      <c r="AJ75" s="5">
        <f t="shared" si="24"/>
        <v>2</v>
      </c>
      <c r="AK75" s="5">
        <v>0</v>
      </c>
      <c r="AL75" s="5">
        <v>0</v>
      </c>
      <c r="AM75" s="5">
        <v>0</v>
      </c>
      <c r="AN75" s="5">
        <f t="shared" si="26"/>
        <v>2</v>
      </c>
      <c r="AO75" s="5">
        <f t="shared" si="27"/>
        <v>1</v>
      </c>
    </row>
    <row r="76" spans="1:41" x14ac:dyDescent="0.25">
      <c r="A76" s="5" t="s">
        <v>225</v>
      </c>
      <c r="B76" s="5" t="s">
        <v>119</v>
      </c>
      <c r="C76" s="5" t="s">
        <v>228</v>
      </c>
      <c r="D76" s="5" t="s">
        <v>229</v>
      </c>
      <c r="E76" s="5">
        <v>400</v>
      </c>
      <c r="F76" s="5">
        <f t="shared" si="14"/>
        <v>12</v>
      </c>
      <c r="G76" s="5">
        <f t="shared" si="15"/>
        <v>412</v>
      </c>
      <c r="H76" s="5">
        <f t="shared" si="16"/>
        <v>124</v>
      </c>
      <c r="I76" s="5">
        <f t="shared" si="17"/>
        <v>0</v>
      </c>
      <c r="J76" s="5">
        <v>0</v>
      </c>
      <c r="K76" s="5">
        <f>ROUNDUP((H76/3),0)</f>
        <v>42</v>
      </c>
      <c r="L76" s="5">
        <v>0</v>
      </c>
      <c r="M76" s="5">
        <f t="shared" si="18"/>
        <v>42</v>
      </c>
      <c r="N76" s="5">
        <f t="shared" si="19"/>
        <v>2</v>
      </c>
      <c r="O76" s="5">
        <f t="shared" si="20"/>
        <v>3</v>
      </c>
      <c r="P76" s="5">
        <f t="shared" si="25"/>
        <v>2</v>
      </c>
      <c r="Q76" s="5">
        <v>0</v>
      </c>
      <c r="R76" s="5">
        <v>0</v>
      </c>
      <c r="S76" s="5">
        <f>N76</f>
        <v>2</v>
      </c>
      <c r="T76" s="5">
        <v>0</v>
      </c>
      <c r="U76" s="5">
        <f t="shared" si="21"/>
        <v>2</v>
      </c>
      <c r="V76" s="5">
        <v>0</v>
      </c>
      <c r="W76" s="5">
        <v>0</v>
      </c>
      <c r="X76" s="5">
        <v>0</v>
      </c>
      <c r="Y76" s="5">
        <v>0</v>
      </c>
      <c r="Z76" s="5">
        <f t="shared" si="22"/>
        <v>0</v>
      </c>
      <c r="AA76" s="5">
        <v>0</v>
      </c>
      <c r="AB76" s="5">
        <v>0</v>
      </c>
      <c r="AC76" s="5">
        <f>O76</f>
        <v>3</v>
      </c>
      <c r="AD76" s="5">
        <v>0</v>
      </c>
      <c r="AE76" s="5">
        <f t="shared" si="23"/>
        <v>3</v>
      </c>
      <c r="AF76" s="5">
        <v>0</v>
      </c>
      <c r="AG76" s="5">
        <v>0</v>
      </c>
      <c r="AH76" s="5">
        <f>N76</f>
        <v>2</v>
      </c>
      <c r="AI76" s="5">
        <v>0</v>
      </c>
      <c r="AJ76" s="5">
        <f t="shared" si="24"/>
        <v>2</v>
      </c>
      <c r="AK76" s="5">
        <v>0</v>
      </c>
      <c r="AL76" s="5">
        <v>0</v>
      </c>
      <c r="AM76" s="5">
        <v>0</v>
      </c>
      <c r="AN76" s="5">
        <f t="shared" si="26"/>
        <v>2</v>
      </c>
      <c r="AO76" s="5">
        <f t="shared" si="27"/>
        <v>1</v>
      </c>
    </row>
    <row r="77" spans="1:41" x14ac:dyDescent="0.25">
      <c r="A77" s="5" t="s">
        <v>230</v>
      </c>
      <c r="B77" s="5" t="s">
        <v>116</v>
      </c>
      <c r="C77" s="5" t="s">
        <v>231</v>
      </c>
      <c r="D77" s="5" t="s">
        <v>232</v>
      </c>
      <c r="E77" s="5">
        <v>1417</v>
      </c>
      <c r="F77" s="5">
        <f t="shared" si="14"/>
        <v>43</v>
      </c>
      <c r="G77" s="5">
        <f t="shared" si="15"/>
        <v>1460</v>
      </c>
      <c r="H77" s="5">
        <f t="shared" si="16"/>
        <v>438</v>
      </c>
      <c r="I77" s="5">
        <f t="shared" si="17"/>
        <v>0</v>
      </c>
      <c r="J77" s="5">
        <v>0</v>
      </c>
      <c r="K77" s="5">
        <v>0</v>
      </c>
      <c r="L77" s="5">
        <f>ROUNDUP((H77/4),0)</f>
        <v>110</v>
      </c>
      <c r="M77" s="5">
        <f t="shared" si="18"/>
        <v>110</v>
      </c>
      <c r="N77" s="5">
        <f t="shared" si="19"/>
        <v>4</v>
      </c>
      <c r="O77" s="5">
        <f t="shared" si="20"/>
        <v>8</v>
      </c>
      <c r="P77" s="5">
        <f t="shared" si="25"/>
        <v>2</v>
      </c>
      <c r="Q77" s="5">
        <v>0</v>
      </c>
      <c r="R77" s="5">
        <v>0</v>
      </c>
      <c r="S77" s="5">
        <v>0</v>
      </c>
      <c r="T77" s="5">
        <f>N77</f>
        <v>4</v>
      </c>
      <c r="U77" s="5">
        <f t="shared" si="21"/>
        <v>4</v>
      </c>
      <c r="V77" s="5">
        <v>0</v>
      </c>
      <c r="W77" s="5">
        <v>0</v>
      </c>
      <c r="X77" s="5">
        <v>0</v>
      </c>
      <c r="Y77" s="5">
        <v>0</v>
      </c>
      <c r="Z77" s="5">
        <f t="shared" si="22"/>
        <v>0</v>
      </c>
      <c r="AA77" s="5">
        <v>0</v>
      </c>
      <c r="AB77" s="5">
        <v>0</v>
      </c>
      <c r="AC77" s="5">
        <v>0</v>
      </c>
      <c r="AD77" s="5">
        <f>O77</f>
        <v>8</v>
      </c>
      <c r="AE77" s="5">
        <f t="shared" si="23"/>
        <v>8</v>
      </c>
      <c r="AF77" s="5">
        <v>0</v>
      </c>
      <c r="AG77" s="5">
        <v>0</v>
      </c>
      <c r="AH77" s="5">
        <v>0</v>
      </c>
      <c r="AI77" s="5">
        <f>N77</f>
        <v>4</v>
      </c>
      <c r="AJ77" s="5">
        <f t="shared" si="24"/>
        <v>4</v>
      </c>
      <c r="AK77" s="5">
        <v>0</v>
      </c>
      <c r="AL77" s="5">
        <v>0</v>
      </c>
      <c r="AM77" s="5">
        <v>2</v>
      </c>
      <c r="AN77" s="5">
        <f t="shared" si="26"/>
        <v>4</v>
      </c>
      <c r="AO77" s="5">
        <f t="shared" si="27"/>
        <v>1</v>
      </c>
    </row>
    <row r="78" spans="1:41" x14ac:dyDescent="0.25">
      <c r="A78" s="5" t="s">
        <v>233</v>
      </c>
      <c r="B78" s="5" t="s">
        <v>234</v>
      </c>
      <c r="C78" s="5" t="s">
        <v>235</v>
      </c>
      <c r="D78" s="5" t="s">
        <v>236</v>
      </c>
      <c r="E78" s="5">
        <v>1041</v>
      </c>
      <c r="F78" s="5">
        <f t="shared" si="14"/>
        <v>32</v>
      </c>
      <c r="G78" s="5">
        <f t="shared" si="15"/>
        <v>1073</v>
      </c>
      <c r="H78" s="5">
        <f t="shared" si="16"/>
        <v>322</v>
      </c>
      <c r="I78" s="5">
        <f t="shared" si="17"/>
        <v>0</v>
      </c>
      <c r="J78" s="5">
        <v>0</v>
      </c>
      <c r="K78" s="5">
        <v>0</v>
      </c>
      <c r="L78" s="5">
        <f>ROUNDUP((H78/4),0)</f>
        <v>81</v>
      </c>
      <c r="M78" s="5">
        <f t="shared" si="18"/>
        <v>81</v>
      </c>
      <c r="N78" s="5">
        <f t="shared" si="19"/>
        <v>3</v>
      </c>
      <c r="O78" s="5">
        <f t="shared" si="20"/>
        <v>6</v>
      </c>
      <c r="P78" s="5">
        <f t="shared" si="25"/>
        <v>2</v>
      </c>
      <c r="Q78" s="5">
        <v>0</v>
      </c>
      <c r="R78" s="5">
        <v>0</v>
      </c>
      <c r="S78" s="5">
        <v>0</v>
      </c>
      <c r="T78" s="5">
        <f>N78</f>
        <v>3</v>
      </c>
      <c r="U78" s="5">
        <f t="shared" si="21"/>
        <v>3</v>
      </c>
      <c r="V78" s="5">
        <v>0</v>
      </c>
      <c r="W78" s="5">
        <v>0</v>
      </c>
      <c r="X78" s="5">
        <v>0</v>
      </c>
      <c r="Y78" s="5">
        <v>0</v>
      </c>
      <c r="Z78" s="5">
        <f t="shared" si="22"/>
        <v>0</v>
      </c>
      <c r="AA78" s="5">
        <v>0</v>
      </c>
      <c r="AB78" s="5">
        <v>0</v>
      </c>
      <c r="AC78" s="5">
        <v>0</v>
      </c>
      <c r="AD78" s="5">
        <f>O78</f>
        <v>6</v>
      </c>
      <c r="AE78" s="5">
        <f t="shared" si="23"/>
        <v>6</v>
      </c>
      <c r="AF78" s="5">
        <v>0</v>
      </c>
      <c r="AG78" s="5">
        <v>0</v>
      </c>
      <c r="AH78" s="5">
        <v>0</v>
      </c>
      <c r="AI78" s="5">
        <f>N78</f>
        <v>3</v>
      </c>
      <c r="AJ78" s="5">
        <f t="shared" si="24"/>
        <v>3</v>
      </c>
      <c r="AK78" s="5">
        <v>1</v>
      </c>
      <c r="AL78" s="5">
        <v>2</v>
      </c>
      <c r="AM78" s="5">
        <v>4</v>
      </c>
      <c r="AN78" s="5">
        <f t="shared" si="26"/>
        <v>3</v>
      </c>
      <c r="AO78" s="5">
        <f t="shared" si="27"/>
        <v>1</v>
      </c>
    </row>
    <row r="79" spans="1:41" x14ac:dyDescent="0.25">
      <c r="A79" s="5" t="s">
        <v>233</v>
      </c>
      <c r="B79" s="5" t="s">
        <v>234</v>
      </c>
      <c r="C79" s="5" t="s">
        <v>237</v>
      </c>
      <c r="D79" s="5" t="s">
        <v>238</v>
      </c>
      <c r="E79" s="5">
        <v>72</v>
      </c>
      <c r="F79" s="5">
        <f t="shared" si="14"/>
        <v>3</v>
      </c>
      <c r="G79" s="5">
        <f t="shared" si="15"/>
        <v>75</v>
      </c>
      <c r="H79" s="5">
        <f t="shared" si="16"/>
        <v>23</v>
      </c>
      <c r="I79" s="5">
        <f t="shared" si="17"/>
        <v>0</v>
      </c>
      <c r="J79" s="5">
        <f>ROUNDUP((H79/2),0)</f>
        <v>12</v>
      </c>
      <c r="K79" s="5">
        <v>0</v>
      </c>
      <c r="L79" s="5">
        <v>0</v>
      </c>
      <c r="M79" s="5">
        <f t="shared" si="18"/>
        <v>12</v>
      </c>
      <c r="N79" s="5">
        <f t="shared" si="19"/>
        <v>1</v>
      </c>
      <c r="O79" s="5">
        <f t="shared" si="20"/>
        <v>1</v>
      </c>
      <c r="P79" s="5">
        <f t="shared" si="25"/>
        <v>1</v>
      </c>
      <c r="Q79" s="5">
        <v>0</v>
      </c>
      <c r="R79" s="5">
        <f>N79</f>
        <v>1</v>
      </c>
      <c r="S79" s="5">
        <v>0</v>
      </c>
      <c r="T79" s="5">
        <v>0</v>
      </c>
      <c r="U79" s="5">
        <f t="shared" si="21"/>
        <v>1</v>
      </c>
      <c r="V79" s="5">
        <v>0</v>
      </c>
      <c r="W79" s="5">
        <v>0</v>
      </c>
      <c r="X79" s="5">
        <v>0</v>
      </c>
      <c r="Y79" s="5">
        <v>0</v>
      </c>
      <c r="Z79" s="5">
        <f t="shared" si="22"/>
        <v>0</v>
      </c>
      <c r="AA79" s="5">
        <v>0</v>
      </c>
      <c r="AB79" s="5">
        <f>O79</f>
        <v>1</v>
      </c>
      <c r="AC79" s="5">
        <v>0</v>
      </c>
      <c r="AD79" s="5">
        <v>0</v>
      </c>
      <c r="AE79" s="5">
        <f t="shared" si="23"/>
        <v>1</v>
      </c>
      <c r="AF79" s="5">
        <v>0</v>
      </c>
      <c r="AG79" s="5">
        <f>N79</f>
        <v>1</v>
      </c>
      <c r="AH79" s="5">
        <v>0</v>
      </c>
      <c r="AI79" s="5">
        <v>0</v>
      </c>
      <c r="AJ79" s="5">
        <f t="shared" si="24"/>
        <v>1</v>
      </c>
      <c r="AK79" s="5">
        <v>0</v>
      </c>
      <c r="AL79" s="5">
        <v>0</v>
      </c>
      <c r="AM79" s="5">
        <v>0</v>
      </c>
      <c r="AN79" s="5">
        <f t="shared" si="26"/>
        <v>1</v>
      </c>
      <c r="AO79" s="5">
        <f t="shared" si="27"/>
        <v>1</v>
      </c>
    </row>
    <row r="80" spans="1:41" x14ac:dyDescent="0.25">
      <c r="A80" s="5" t="s">
        <v>233</v>
      </c>
      <c r="B80" s="5" t="s">
        <v>234</v>
      </c>
      <c r="C80" s="5" t="s">
        <v>239</v>
      </c>
      <c r="D80" s="5" t="s">
        <v>240</v>
      </c>
      <c r="E80" s="5">
        <v>743</v>
      </c>
      <c r="F80" s="5">
        <f t="shared" si="14"/>
        <v>23</v>
      </c>
      <c r="G80" s="5">
        <f t="shared" si="15"/>
        <v>766</v>
      </c>
      <c r="H80" s="5">
        <f t="shared" si="16"/>
        <v>230</v>
      </c>
      <c r="I80" s="5">
        <f t="shared" si="17"/>
        <v>0</v>
      </c>
      <c r="J80" s="5">
        <v>0</v>
      </c>
      <c r="K80" s="5">
        <v>0</v>
      </c>
      <c r="L80" s="5">
        <f>ROUNDUP((H80/4),0)</f>
        <v>58</v>
      </c>
      <c r="M80" s="5">
        <f t="shared" si="18"/>
        <v>58</v>
      </c>
      <c r="N80" s="5">
        <f t="shared" si="19"/>
        <v>2</v>
      </c>
      <c r="O80" s="5">
        <f t="shared" si="20"/>
        <v>4</v>
      </c>
      <c r="P80" s="5">
        <f t="shared" si="25"/>
        <v>2</v>
      </c>
      <c r="Q80" s="5">
        <v>0</v>
      </c>
      <c r="R80" s="5">
        <v>0</v>
      </c>
      <c r="S80" s="5">
        <v>0</v>
      </c>
      <c r="T80" s="5">
        <f>N80</f>
        <v>2</v>
      </c>
      <c r="U80" s="5">
        <f t="shared" si="21"/>
        <v>2</v>
      </c>
      <c r="V80" s="5">
        <v>0</v>
      </c>
      <c r="W80" s="5">
        <v>0</v>
      </c>
      <c r="X80" s="5">
        <v>0</v>
      </c>
      <c r="Y80" s="5">
        <v>0</v>
      </c>
      <c r="Z80" s="5">
        <f t="shared" si="22"/>
        <v>0</v>
      </c>
      <c r="AA80" s="5">
        <v>0</v>
      </c>
      <c r="AB80" s="5">
        <v>0</v>
      </c>
      <c r="AC80" s="5">
        <v>0</v>
      </c>
      <c r="AD80" s="5">
        <f>O80</f>
        <v>4</v>
      </c>
      <c r="AE80" s="5">
        <f t="shared" si="23"/>
        <v>4</v>
      </c>
      <c r="AF80" s="5">
        <v>0</v>
      </c>
      <c r="AG80" s="5">
        <v>0</v>
      </c>
      <c r="AH80" s="5">
        <v>0</v>
      </c>
      <c r="AI80" s="5">
        <f>N80</f>
        <v>2</v>
      </c>
      <c r="AJ80" s="5">
        <f t="shared" si="24"/>
        <v>2</v>
      </c>
      <c r="AK80" s="5">
        <v>0</v>
      </c>
      <c r="AL80" s="5">
        <v>0</v>
      </c>
      <c r="AM80" s="5">
        <v>0</v>
      </c>
      <c r="AN80" s="5">
        <f t="shared" si="26"/>
        <v>2</v>
      </c>
      <c r="AO80" s="5">
        <f t="shared" si="27"/>
        <v>1</v>
      </c>
    </row>
    <row r="81" spans="1:41" x14ac:dyDescent="0.25">
      <c r="A81" s="5" t="s">
        <v>233</v>
      </c>
      <c r="B81" s="5" t="s">
        <v>234</v>
      </c>
      <c r="C81" s="5" t="s">
        <v>241</v>
      </c>
      <c r="D81" s="5" t="s">
        <v>242</v>
      </c>
      <c r="E81" s="5">
        <v>34</v>
      </c>
      <c r="F81" s="5">
        <f t="shared" si="14"/>
        <v>2</v>
      </c>
      <c r="G81" s="5">
        <f t="shared" si="15"/>
        <v>36</v>
      </c>
      <c r="H81" s="5">
        <f t="shared" si="16"/>
        <v>11</v>
      </c>
      <c r="I81" s="5">
        <f t="shared" si="17"/>
        <v>11</v>
      </c>
      <c r="J81" s="5">
        <v>0</v>
      </c>
      <c r="K81" s="5">
        <v>0</v>
      </c>
      <c r="L81" s="5">
        <v>0</v>
      </c>
      <c r="M81" s="5">
        <f t="shared" si="18"/>
        <v>11</v>
      </c>
      <c r="N81" s="5">
        <f t="shared" si="19"/>
        <v>1</v>
      </c>
      <c r="O81" s="5">
        <f t="shared" si="20"/>
        <v>1</v>
      </c>
      <c r="P81" s="5">
        <f t="shared" si="25"/>
        <v>1</v>
      </c>
      <c r="Q81" s="5">
        <f>N81</f>
        <v>1</v>
      </c>
      <c r="R81" s="5">
        <v>0</v>
      </c>
      <c r="S81" s="5">
        <v>0</v>
      </c>
      <c r="T81" s="5">
        <v>0</v>
      </c>
      <c r="U81" s="5">
        <f t="shared" si="21"/>
        <v>1</v>
      </c>
      <c r="V81" s="5">
        <v>0</v>
      </c>
      <c r="W81" s="5">
        <v>0</v>
      </c>
      <c r="X81" s="5">
        <v>0</v>
      </c>
      <c r="Y81" s="5">
        <v>0</v>
      </c>
      <c r="Z81" s="5">
        <f t="shared" si="22"/>
        <v>0</v>
      </c>
      <c r="AA81" s="5">
        <v>0</v>
      </c>
      <c r="AB81" s="5">
        <v>0</v>
      </c>
      <c r="AC81" s="5">
        <v>0</v>
      </c>
      <c r="AD81" s="5">
        <v>0</v>
      </c>
      <c r="AE81" s="5">
        <f t="shared" si="23"/>
        <v>0</v>
      </c>
      <c r="AF81" s="5">
        <v>1</v>
      </c>
      <c r="AG81" s="5">
        <v>0</v>
      </c>
      <c r="AH81" s="5">
        <v>0</v>
      </c>
      <c r="AI81" s="5">
        <v>0</v>
      </c>
      <c r="AJ81" s="5">
        <f t="shared" si="24"/>
        <v>1</v>
      </c>
      <c r="AK81" s="5">
        <v>0</v>
      </c>
      <c r="AL81" s="5">
        <v>0</v>
      </c>
      <c r="AM81" s="5">
        <v>0</v>
      </c>
      <c r="AN81" s="5">
        <f t="shared" si="26"/>
        <v>1</v>
      </c>
      <c r="AO81" s="5">
        <f t="shared" si="27"/>
        <v>1</v>
      </c>
    </row>
    <row r="82" spans="1:41" x14ac:dyDescent="0.25">
      <c r="A82" s="5" t="s">
        <v>233</v>
      </c>
      <c r="B82" s="5" t="s">
        <v>234</v>
      </c>
      <c r="C82" s="5" t="s">
        <v>243</v>
      </c>
      <c r="D82" s="5" t="s">
        <v>244</v>
      </c>
      <c r="E82" s="5">
        <v>933</v>
      </c>
      <c r="F82" s="5">
        <f t="shared" si="14"/>
        <v>28</v>
      </c>
      <c r="G82" s="5">
        <f t="shared" si="15"/>
        <v>961</v>
      </c>
      <c r="H82" s="5">
        <f t="shared" si="16"/>
        <v>289</v>
      </c>
      <c r="I82" s="5">
        <f t="shared" si="17"/>
        <v>0</v>
      </c>
      <c r="J82" s="5">
        <v>0</v>
      </c>
      <c r="K82" s="5">
        <v>0</v>
      </c>
      <c r="L82" s="5">
        <f>ROUNDUP((H82/4),0)</f>
        <v>73</v>
      </c>
      <c r="M82" s="5">
        <f t="shared" si="18"/>
        <v>73</v>
      </c>
      <c r="N82" s="5">
        <f t="shared" si="19"/>
        <v>3</v>
      </c>
      <c r="O82" s="5">
        <f t="shared" si="20"/>
        <v>5</v>
      </c>
      <c r="P82" s="5">
        <f t="shared" si="25"/>
        <v>2</v>
      </c>
      <c r="Q82" s="5">
        <v>0</v>
      </c>
      <c r="R82" s="5">
        <v>0</v>
      </c>
      <c r="S82" s="5">
        <v>0</v>
      </c>
      <c r="T82" s="5">
        <f>N82</f>
        <v>3</v>
      </c>
      <c r="U82" s="5">
        <f t="shared" si="21"/>
        <v>3</v>
      </c>
      <c r="V82" s="5">
        <v>0</v>
      </c>
      <c r="W82" s="5">
        <v>0</v>
      </c>
      <c r="X82" s="5">
        <v>0</v>
      </c>
      <c r="Y82" s="5">
        <v>0</v>
      </c>
      <c r="Z82" s="5">
        <f t="shared" si="22"/>
        <v>0</v>
      </c>
      <c r="AA82" s="5">
        <v>0</v>
      </c>
      <c r="AB82" s="5">
        <v>0</v>
      </c>
      <c r="AC82" s="5">
        <v>0</v>
      </c>
      <c r="AD82" s="5">
        <f>O82</f>
        <v>5</v>
      </c>
      <c r="AE82" s="5">
        <f t="shared" si="23"/>
        <v>5</v>
      </c>
      <c r="AF82" s="5">
        <v>0</v>
      </c>
      <c r="AG82" s="5">
        <v>0</v>
      </c>
      <c r="AH82" s="5">
        <v>0</v>
      </c>
      <c r="AI82" s="5">
        <f>N82</f>
        <v>3</v>
      </c>
      <c r="AJ82" s="5">
        <f t="shared" si="24"/>
        <v>3</v>
      </c>
      <c r="AK82" s="5">
        <v>0</v>
      </c>
      <c r="AL82" s="5">
        <v>0</v>
      </c>
      <c r="AM82" s="5">
        <v>2</v>
      </c>
      <c r="AN82" s="5">
        <f t="shared" si="26"/>
        <v>3</v>
      </c>
      <c r="AO82" s="5">
        <f t="shared" si="27"/>
        <v>1</v>
      </c>
    </row>
    <row r="83" spans="1:41" x14ac:dyDescent="0.25">
      <c r="A83" s="5" t="s">
        <v>233</v>
      </c>
      <c r="B83" s="5" t="s">
        <v>102</v>
      </c>
      <c r="C83" s="5" t="s">
        <v>245</v>
      </c>
      <c r="D83" s="5" t="s">
        <v>246</v>
      </c>
      <c r="E83" s="5">
        <v>443</v>
      </c>
      <c r="F83" s="5">
        <f t="shared" si="14"/>
        <v>14</v>
      </c>
      <c r="G83" s="5">
        <f t="shared" si="15"/>
        <v>457</v>
      </c>
      <c r="H83" s="5">
        <f t="shared" si="16"/>
        <v>138</v>
      </c>
      <c r="I83" s="5">
        <f t="shared" si="17"/>
        <v>0</v>
      </c>
      <c r="J83" s="5">
        <v>0</v>
      </c>
      <c r="K83" s="5">
        <f>ROUNDUP((H83/3),0)</f>
        <v>46</v>
      </c>
      <c r="L83" s="5">
        <v>0</v>
      </c>
      <c r="M83" s="5">
        <f t="shared" si="18"/>
        <v>46</v>
      </c>
      <c r="N83" s="5">
        <f t="shared" si="19"/>
        <v>2</v>
      </c>
      <c r="O83" s="5">
        <f t="shared" si="20"/>
        <v>4</v>
      </c>
      <c r="P83" s="5">
        <f t="shared" si="25"/>
        <v>2</v>
      </c>
      <c r="Q83" s="5">
        <v>0</v>
      </c>
      <c r="R83" s="5">
        <v>0</v>
      </c>
      <c r="S83" s="5">
        <f>N83</f>
        <v>2</v>
      </c>
      <c r="T83" s="5">
        <v>0</v>
      </c>
      <c r="U83" s="5">
        <f t="shared" si="21"/>
        <v>2</v>
      </c>
      <c r="V83" s="5">
        <v>0</v>
      </c>
      <c r="W83" s="5">
        <v>0</v>
      </c>
      <c r="X83" s="5">
        <v>0</v>
      </c>
      <c r="Y83" s="5">
        <v>0</v>
      </c>
      <c r="Z83" s="5">
        <f t="shared" si="22"/>
        <v>0</v>
      </c>
      <c r="AA83" s="5">
        <v>0</v>
      </c>
      <c r="AB83" s="5">
        <v>0</v>
      </c>
      <c r="AC83" s="5">
        <f>O83</f>
        <v>4</v>
      </c>
      <c r="AD83" s="5">
        <v>0</v>
      </c>
      <c r="AE83" s="5">
        <f t="shared" si="23"/>
        <v>4</v>
      </c>
      <c r="AF83" s="5">
        <v>0</v>
      </c>
      <c r="AG83" s="5">
        <v>0</v>
      </c>
      <c r="AH83" s="5">
        <f>N83</f>
        <v>2</v>
      </c>
      <c r="AI83" s="5">
        <v>0</v>
      </c>
      <c r="AJ83" s="5">
        <f t="shared" si="24"/>
        <v>2</v>
      </c>
      <c r="AK83" s="5">
        <v>0</v>
      </c>
      <c r="AL83" s="5">
        <v>0</v>
      </c>
      <c r="AM83" s="5">
        <v>0</v>
      </c>
      <c r="AN83" s="5">
        <f t="shared" si="26"/>
        <v>2</v>
      </c>
      <c r="AO83" s="5">
        <f t="shared" si="27"/>
        <v>1</v>
      </c>
    </row>
    <row r="84" spans="1:41" x14ac:dyDescent="0.25">
      <c r="A84" s="5" t="s">
        <v>247</v>
      </c>
      <c r="B84" s="5" t="s">
        <v>96</v>
      </c>
      <c r="C84" s="5" t="s">
        <v>248</v>
      </c>
      <c r="D84" s="5" t="s">
        <v>249</v>
      </c>
      <c r="E84" s="5">
        <v>1807</v>
      </c>
      <c r="F84" s="5">
        <f t="shared" si="14"/>
        <v>55</v>
      </c>
      <c r="G84" s="5">
        <f t="shared" si="15"/>
        <v>1862</v>
      </c>
      <c r="H84" s="5">
        <f t="shared" si="16"/>
        <v>559</v>
      </c>
      <c r="I84" s="5">
        <f t="shared" si="17"/>
        <v>0</v>
      </c>
      <c r="J84" s="5">
        <v>0</v>
      </c>
      <c r="K84" s="5">
        <v>0</v>
      </c>
      <c r="L84" s="5">
        <f>ROUNDUP((H84/4),0)</f>
        <v>140</v>
      </c>
      <c r="M84" s="5">
        <f t="shared" si="18"/>
        <v>140</v>
      </c>
      <c r="N84" s="5">
        <f t="shared" si="19"/>
        <v>5</v>
      </c>
      <c r="O84" s="5">
        <f t="shared" si="20"/>
        <v>10</v>
      </c>
      <c r="P84" s="5">
        <f t="shared" si="25"/>
        <v>2</v>
      </c>
      <c r="Q84" s="5">
        <v>0</v>
      </c>
      <c r="R84" s="5">
        <v>0</v>
      </c>
      <c r="S84" s="5">
        <v>0</v>
      </c>
      <c r="T84" s="5">
        <f>N84</f>
        <v>5</v>
      </c>
      <c r="U84" s="5">
        <f t="shared" si="21"/>
        <v>5</v>
      </c>
      <c r="V84" s="5">
        <v>0</v>
      </c>
      <c r="W84" s="5">
        <v>0</v>
      </c>
      <c r="X84" s="5">
        <v>0</v>
      </c>
      <c r="Y84" s="5">
        <v>0</v>
      </c>
      <c r="Z84" s="5">
        <f t="shared" si="22"/>
        <v>0</v>
      </c>
      <c r="AA84" s="5">
        <v>0</v>
      </c>
      <c r="AB84" s="5">
        <v>0</v>
      </c>
      <c r="AC84" s="5">
        <v>0</v>
      </c>
      <c r="AD84" s="5">
        <f>O84</f>
        <v>10</v>
      </c>
      <c r="AE84" s="5">
        <f t="shared" si="23"/>
        <v>10</v>
      </c>
      <c r="AF84" s="5">
        <v>0</v>
      </c>
      <c r="AG84" s="5">
        <v>0</v>
      </c>
      <c r="AH84" s="5">
        <v>0</v>
      </c>
      <c r="AI84" s="5">
        <f>N84</f>
        <v>5</v>
      </c>
      <c r="AJ84" s="5">
        <f t="shared" si="24"/>
        <v>5</v>
      </c>
      <c r="AK84" s="5">
        <v>0</v>
      </c>
      <c r="AL84" s="5">
        <v>0</v>
      </c>
      <c r="AM84" s="5">
        <v>0</v>
      </c>
      <c r="AN84" s="5">
        <f t="shared" si="26"/>
        <v>4</v>
      </c>
      <c r="AO84" s="5">
        <f t="shared" si="27"/>
        <v>1</v>
      </c>
    </row>
    <row r="85" spans="1:41" x14ac:dyDescent="0.25">
      <c r="A85" s="5" t="s">
        <v>247</v>
      </c>
      <c r="B85" s="5" t="s">
        <v>250</v>
      </c>
      <c r="C85" s="5" t="s">
        <v>251</v>
      </c>
      <c r="D85" s="5" t="s">
        <v>252</v>
      </c>
      <c r="E85" s="5">
        <v>509</v>
      </c>
      <c r="F85" s="5">
        <f t="shared" si="14"/>
        <v>16</v>
      </c>
      <c r="G85" s="5">
        <f t="shared" si="15"/>
        <v>525</v>
      </c>
      <c r="H85" s="5">
        <f t="shared" si="16"/>
        <v>158</v>
      </c>
      <c r="I85" s="5">
        <f t="shared" si="17"/>
        <v>0</v>
      </c>
      <c r="J85" s="5">
        <v>0</v>
      </c>
      <c r="K85" s="5">
        <f>ROUNDUP((H85/3),0)</f>
        <v>53</v>
      </c>
      <c r="L85" s="5">
        <v>0</v>
      </c>
      <c r="M85" s="5">
        <f t="shared" si="18"/>
        <v>53</v>
      </c>
      <c r="N85" s="5">
        <f t="shared" si="19"/>
        <v>2</v>
      </c>
      <c r="O85" s="5">
        <f t="shared" si="20"/>
        <v>4</v>
      </c>
      <c r="P85" s="5">
        <f t="shared" si="25"/>
        <v>2</v>
      </c>
      <c r="Q85" s="5">
        <v>0</v>
      </c>
      <c r="R85" s="5">
        <v>0</v>
      </c>
      <c r="S85" s="5">
        <f>N85</f>
        <v>2</v>
      </c>
      <c r="T85" s="5">
        <v>0</v>
      </c>
      <c r="U85" s="5">
        <f t="shared" si="21"/>
        <v>2</v>
      </c>
      <c r="V85" s="5">
        <v>0</v>
      </c>
      <c r="W85" s="5">
        <v>0</v>
      </c>
      <c r="X85" s="5">
        <v>0</v>
      </c>
      <c r="Y85" s="5">
        <v>0</v>
      </c>
      <c r="Z85" s="5">
        <f t="shared" si="22"/>
        <v>0</v>
      </c>
      <c r="AA85" s="5">
        <v>0</v>
      </c>
      <c r="AB85" s="5">
        <v>0</v>
      </c>
      <c r="AC85" s="5">
        <f>O85</f>
        <v>4</v>
      </c>
      <c r="AD85" s="5">
        <v>0</v>
      </c>
      <c r="AE85" s="5">
        <f t="shared" si="23"/>
        <v>4</v>
      </c>
      <c r="AF85" s="5">
        <v>0</v>
      </c>
      <c r="AG85" s="5">
        <v>0</v>
      </c>
      <c r="AH85" s="5">
        <f>N85</f>
        <v>2</v>
      </c>
      <c r="AI85" s="5">
        <v>0</v>
      </c>
      <c r="AJ85" s="5">
        <f t="shared" si="24"/>
        <v>2</v>
      </c>
      <c r="AK85" s="5">
        <v>0</v>
      </c>
      <c r="AL85" s="5">
        <v>0</v>
      </c>
      <c r="AM85" s="5">
        <v>0</v>
      </c>
      <c r="AN85" s="5">
        <f t="shared" si="26"/>
        <v>2</v>
      </c>
      <c r="AO85" s="5">
        <f t="shared" si="27"/>
        <v>1</v>
      </c>
    </row>
    <row r="86" spans="1:41" x14ac:dyDescent="0.25">
      <c r="A86" s="5" t="s">
        <v>247</v>
      </c>
      <c r="B86" s="5" t="s">
        <v>44</v>
      </c>
      <c r="C86" s="5" t="s">
        <v>253</v>
      </c>
      <c r="D86" s="5" t="s">
        <v>254</v>
      </c>
      <c r="E86" s="5">
        <v>26</v>
      </c>
      <c r="F86" s="5">
        <f t="shared" si="14"/>
        <v>1</v>
      </c>
      <c r="G86" s="5">
        <f t="shared" si="15"/>
        <v>27</v>
      </c>
      <c r="H86" s="5">
        <f t="shared" si="16"/>
        <v>9</v>
      </c>
      <c r="I86" s="5">
        <f t="shared" si="17"/>
        <v>9</v>
      </c>
      <c r="J86" s="5">
        <v>0</v>
      </c>
      <c r="K86" s="5">
        <v>0</v>
      </c>
      <c r="L86" s="5">
        <v>0</v>
      </c>
      <c r="M86" s="5">
        <f t="shared" si="18"/>
        <v>9</v>
      </c>
      <c r="N86" s="5">
        <f t="shared" si="19"/>
        <v>1</v>
      </c>
      <c r="O86" s="5">
        <f t="shared" si="20"/>
        <v>1</v>
      </c>
      <c r="P86" s="5">
        <f t="shared" si="25"/>
        <v>1</v>
      </c>
      <c r="Q86" s="5">
        <f>N86</f>
        <v>1</v>
      </c>
      <c r="R86" s="5">
        <v>0</v>
      </c>
      <c r="S86" s="5">
        <v>0</v>
      </c>
      <c r="T86" s="5">
        <v>0</v>
      </c>
      <c r="U86" s="5">
        <f t="shared" si="21"/>
        <v>1</v>
      </c>
      <c r="V86" s="5">
        <v>0</v>
      </c>
      <c r="W86" s="5">
        <v>0</v>
      </c>
      <c r="X86" s="5">
        <v>0</v>
      </c>
      <c r="Y86" s="5">
        <v>0</v>
      </c>
      <c r="Z86" s="5">
        <f t="shared" si="22"/>
        <v>0</v>
      </c>
      <c r="AA86" s="5">
        <v>0</v>
      </c>
      <c r="AB86" s="5">
        <v>0</v>
      </c>
      <c r="AC86" s="5">
        <v>0</v>
      </c>
      <c r="AD86" s="5">
        <v>0</v>
      </c>
      <c r="AE86" s="5">
        <f t="shared" si="23"/>
        <v>0</v>
      </c>
      <c r="AF86" s="5">
        <v>1</v>
      </c>
      <c r="AG86" s="5">
        <v>0</v>
      </c>
      <c r="AH86" s="5">
        <v>0</v>
      </c>
      <c r="AI86" s="5">
        <v>0</v>
      </c>
      <c r="AJ86" s="5">
        <f t="shared" si="24"/>
        <v>1</v>
      </c>
      <c r="AK86" s="5">
        <v>0</v>
      </c>
      <c r="AL86" s="5">
        <v>0</v>
      </c>
      <c r="AM86" s="5">
        <v>0</v>
      </c>
      <c r="AN86" s="5">
        <f t="shared" si="26"/>
        <v>1</v>
      </c>
      <c r="AO86" s="5">
        <f t="shared" si="27"/>
        <v>1</v>
      </c>
    </row>
    <row r="87" spans="1:41" x14ac:dyDescent="0.25">
      <c r="E87" s="5">
        <v>99397</v>
      </c>
      <c r="F87" s="5">
        <f t="shared" si="14"/>
        <v>2982</v>
      </c>
      <c r="G87" s="5">
        <f>SUM(G2:G85)</f>
        <v>103087</v>
      </c>
      <c r="H87" s="5">
        <f t="shared" si="16"/>
        <v>30927</v>
      </c>
      <c r="I87" s="5">
        <f t="shared" si="17"/>
        <v>0</v>
      </c>
      <c r="J87" s="5">
        <f t="shared" ref="J87:AO87" si="28">SUM(J2:J86)</f>
        <v>314</v>
      </c>
      <c r="K87" s="5">
        <f t="shared" si="28"/>
        <v>953</v>
      </c>
      <c r="L87" s="5">
        <f t="shared" si="28"/>
        <v>6875</v>
      </c>
      <c r="M87" s="5">
        <f t="shared" si="28"/>
        <v>8211</v>
      </c>
      <c r="N87" s="5">
        <f t="shared" si="28"/>
        <v>312</v>
      </c>
      <c r="O87" s="5">
        <f t="shared" si="28"/>
        <v>587</v>
      </c>
      <c r="Q87" s="5">
        <f t="shared" si="28"/>
        <v>9</v>
      </c>
      <c r="R87" s="5">
        <f t="shared" si="28"/>
        <v>18</v>
      </c>
      <c r="S87" s="5">
        <f t="shared" si="28"/>
        <v>42</v>
      </c>
      <c r="T87" s="5">
        <f t="shared" si="28"/>
        <v>243</v>
      </c>
      <c r="U87" s="5">
        <f t="shared" si="28"/>
        <v>312</v>
      </c>
      <c r="V87" s="5">
        <f t="shared" si="28"/>
        <v>0</v>
      </c>
      <c r="W87" s="5">
        <f t="shared" si="28"/>
        <v>0</v>
      </c>
      <c r="X87" s="5">
        <f t="shared" si="28"/>
        <v>0</v>
      </c>
      <c r="Y87" s="5">
        <f t="shared" si="28"/>
        <v>20</v>
      </c>
      <c r="Z87" s="5">
        <f t="shared" si="28"/>
        <v>20</v>
      </c>
      <c r="AA87" s="5">
        <f t="shared" si="28"/>
        <v>0</v>
      </c>
      <c r="AB87" s="5">
        <f t="shared" si="28"/>
        <v>27</v>
      </c>
      <c r="AC87" s="5">
        <f t="shared" si="28"/>
        <v>76</v>
      </c>
      <c r="AD87" s="5">
        <f t="shared" si="28"/>
        <v>475</v>
      </c>
      <c r="AE87" s="5">
        <f t="shared" si="28"/>
        <v>578</v>
      </c>
      <c r="AF87" s="5">
        <f t="shared" si="28"/>
        <v>9</v>
      </c>
      <c r="AG87" s="5">
        <f t="shared" si="28"/>
        <v>18</v>
      </c>
      <c r="AH87" s="5">
        <f t="shared" si="28"/>
        <v>42</v>
      </c>
      <c r="AI87" s="5">
        <f t="shared" si="28"/>
        <v>243</v>
      </c>
      <c r="AJ87" s="5">
        <f t="shared" si="28"/>
        <v>312</v>
      </c>
      <c r="AK87" s="5">
        <f t="shared" si="28"/>
        <v>22</v>
      </c>
      <c r="AL87" s="5">
        <f t="shared" si="28"/>
        <v>40</v>
      </c>
      <c r="AM87" s="5">
        <f t="shared" si="28"/>
        <v>60</v>
      </c>
      <c r="AN87" s="5">
        <f t="shared" si="28"/>
        <v>278</v>
      </c>
      <c r="AO87" s="5">
        <f t="shared" si="28"/>
        <v>111</v>
      </c>
    </row>
  </sheetData>
  <sheetProtection algorithmName="SHA-512" hashValue="YM0FUn2iB+UPnhdw29b7FqBqRBfNneYTF6U6EgkdXwVuwB5oAxEmPm3u02vRs8oLHFTlN6YOGKcx8LOpvyOQJw==" saltValue="+NZ9MVJRKvM6UGh1IJQibQ==" spinCount="100000" sheet="1" objects="1" scenarios="1"/>
  <autoFilter ref="A1:AM8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PROYECCIÓN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Usuario</cp:lastModifiedBy>
  <cp:lastPrinted>2021-03-01T13:07:10Z</cp:lastPrinted>
  <dcterms:created xsi:type="dcterms:W3CDTF">2021-02-25T20:03:32Z</dcterms:created>
  <dcterms:modified xsi:type="dcterms:W3CDTF">2021-03-26T22:26:10Z</dcterms:modified>
</cp:coreProperties>
</file>