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arnol\Downloads\"/>
    </mc:Choice>
  </mc:AlternateContent>
  <xr:revisionPtr revIDLastSave="0" documentId="13_ncr:1_{2DFD768C-78F1-4E09-915C-EDCC986DE018}" xr6:coauthVersionLast="46" xr6:coauthVersionMax="46" xr10:uidLastSave="{00000000-0000-0000-0000-000000000000}"/>
  <bookViews>
    <workbookView xWindow="-108" yWindow="-108" windowWidth="23256" windowHeight="12576" tabRatio="620" xr2:uid="{00000000-000D-0000-FFFF-FFFF00000000}"/>
  </bookViews>
  <sheets>
    <sheet name="propuesta economica" sheetId="6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________APU221">#REF!</definedName>
    <definedName name="_________APU465">[1]!absc</definedName>
    <definedName name="_________PJ50">#REF!</definedName>
    <definedName name="_________pj51">#REF!</definedName>
    <definedName name="________APU221">#REF!</definedName>
    <definedName name="________APU465">[1]!absc</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PU221">#REF!</definedName>
    <definedName name="_______APU465">[1]!absc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PU221">#REF!</definedName>
    <definedName name="______APU465">[1]!absc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PU221">#REF!</definedName>
    <definedName name="_____APU465">[1]!absc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PU221">#REF!</definedName>
    <definedName name="____APU465">[1]!absc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PU221">#REF!</definedName>
    <definedName name="___APU465">[1]!absc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PU221">#REF!</definedName>
    <definedName name="__APU465">[1]!absc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3">#REF!</definedName>
    <definedName name="_APU465">[1]!absc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hidden="1">'[2]46W9'!#REF!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d">#REF!</definedName>
    <definedName name="ADFGSDB" hidden="1">{"via1",#N/A,TRUE,"general";"via2",#N/A,TRUE,"general";"via3",#N/A,TRUE,"general"}</definedName>
    <definedName name="adoq">[3]!absc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j">#REF!</definedName>
    <definedName name="alc">[4]!absc</definedName>
    <definedName name="anscount" hidden="1">1</definedName>
    <definedName name="AÑOWUIE">'[5]Res-Accide-10'!$R$2:$R$7</definedName>
    <definedName name="ao">#REF!</definedName>
    <definedName name="APU">[6]!absc</definedName>
    <definedName name="APU221.1">#REF!</definedName>
    <definedName name="APU221.2">#REF!</definedName>
    <definedName name="aqaq" hidden="1">{"TAB1",#N/A,TRUE,"GENERAL";"TAB2",#N/A,TRUE,"GENERAL";"TAB3",#N/A,TRUE,"GENERAL";"TAB4",#N/A,TRUE,"GENERAL";"TAB5",#N/A,TRUE,"GENERAL"}</definedName>
    <definedName name="_xlnm.Print_Area" localSheetId="0">'propuesta economica'!$B$17:$G$92</definedName>
    <definedName name="_xlnm.Print_Area">#REF!</definedName>
    <definedName name="as">#REF!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#REF!</definedName>
    <definedName name="aur">#REF!</definedName>
    <definedName name="auto1">#REF!</definedName>
    <definedName name="auto2">#REF!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'[7]ESTADO RED'!$E$8</definedName>
    <definedName name="bl">#REF!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'[8]ESTADO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NT">#REF!</definedName>
    <definedName name="causa">#REF!</definedName>
    <definedName name="cc">#REF!</definedName>
    <definedName name="ccccc" hidden="1">{"TAB1",#N/A,TRUE,"GENERAL";"TAB2",#N/A,TRUE,"GENERAL";"TAB3",#N/A,TRUE,"GENERAL";"TAB4",#N/A,TRUE,"GENERAL";"TAB5",#N/A,TRUE,"GENERAL"}</definedName>
    <definedName name="CCCCCC">'[9]A. P. U.'!#REF!</definedName>
    <definedName name="ccto210">#REF!</definedName>
    <definedName name="cd">#REF!</definedName>
    <definedName name="cdcdc" hidden="1">{"via1",#N/A,TRUE,"general";"via2",#N/A,TRUE,"general";"via3",#N/A,TRUE,"general"}</definedName>
    <definedName name="ceerf" hidden="1">{"TAB1",#N/A,TRUE,"GENERAL";"TAB2",#N/A,TRUE,"GENERAL";"TAB3",#N/A,TRUE,"GENERAL";"TAB4",#N/A,TRUE,"GENERAL";"TAB5",#N/A,TRUE,"GENERAL"}</definedName>
    <definedName name="clase">#REF!</definedName>
    <definedName name="co">#REF!</definedName>
    <definedName name="cp">#REF!</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ego">#REF!</definedName>
    <definedName name="diego1">#REF!</definedName>
    <definedName name="DistanciasPRS7801">[10]Hoja1!$K$3:$L$55</definedName>
    <definedName name="DistanciasPRS9003">[10]Hoja1!$A$3:$B$52</definedName>
    <definedName name="DistanciasPRS9004">[10]Hoja1!$F$3:$G$33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QUIPO">#REF!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220.1">'[11]220.1'!$H$52</definedName>
    <definedName name="ESP320.1">'[12]320.1'!$H$52</definedName>
    <definedName name="ESP330.1">'[11]330.1'!$H$52</definedName>
    <definedName name="ESP330.2">'[12]330.2'!$H$52</definedName>
    <definedName name="ESP640.1.2">'[11]640.1.2'!$H$50</definedName>
    <definedName name="ESP673.1">'[11]673.1'!$H$49</definedName>
    <definedName name="ESP673.2">'[11]673.2'!$H$53</definedName>
    <definedName name="ESP700.1">'[12]700.1'!$H$52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'[13]Análisis de precios'!$H$52</definedName>
    <definedName name="fa">#REF!</definedName>
    <definedName name="FAC" hidden="1">#REF!</definedName>
    <definedName name="fb">#REF!</definedName>
    <definedName name="fd">'[9]A.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nf">#REF!</definedName>
    <definedName name="INFG">#REF!</definedName>
    <definedName name="INV_11">'[14]PR 1'!$A$2:$N$655</definedName>
    <definedName name="io">#REF!</definedName>
    <definedName name="ir">#REF!</definedName>
    <definedName name="it.">#REF!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[15]items!$C$4:$J$247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ia">#REF!</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CA">[16]!absc</definedName>
    <definedName name="LOCA1">[6]!absc</definedName>
    <definedName name="LOI">#REF!</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'[17]Estado Resumen'!#REF!&lt;2.5</definedName>
    <definedName name="MALO">'[8]ESTADO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dd" hidden="1">{"via1",#N/A,TRUE,"general";"via2",#N/A,TRUE,"general";"via3",#N/A,TRUE,"general"}</definedName>
    <definedName name="meg" hidden="1">{"TAB1",#N/A,TRUE,"GENERAL";"TAB2",#N/A,TRUE,"GENERAL";"TAB3",#N/A,TRUE,"GENERAL";"TAB4",#N/A,TRUE,"GENERAL";"TAB5",#N/A,TRUE,"GENERAL"}</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#REF!</definedName>
    <definedName name="p0p0" hidden="1">{"via1",#N/A,TRUE,"general";"via2",#N/A,TRUE,"general";"via3",#N/A,TRUE,"general"}</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OG" hidden="1">#REF!</definedName>
    <definedName name="PRUEBA">#N/A</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ds">#REF!</definedName>
    <definedName name="REG">'[17]Estado Resumen'!XFC1&gt;2.5</definedName>
    <definedName name="rege" hidden="1">{"TAB1",#N/A,TRUE,"GENERAL";"TAB2",#N/A,TRUE,"GENERAL";"TAB3",#N/A,TRUE,"GENERAL";"TAB4",#N/A,TRUE,"GENERAL";"TAB5",#N/A,TRUE,"GENERAL"}</definedName>
    <definedName name="regional">[7]CARRETERAS!$A$2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'[8]ESTADO VÍA-CRIT.TECNICO'!XFC1&gt;2.5</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'[7]GENERALIDADES '!$E$9</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[18]items!$C$4:$J$248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[1]!absc</definedName>
    <definedName name="t5t5" hidden="1">{"TAB1",#N/A,TRUE,"GENERAL";"TAB2",#N/A,TRUE,"GENERAL";"TAB3",#N/A,TRUE,"GENERAL";"TAB4",#N/A,TRUE,"GENERAL";"TAB5",#N/A,TRUE,"GENERAL"}</definedName>
    <definedName name="TABLA">#REF!</definedName>
    <definedName name="TABLA_DE_CONTENIDO__A1">#REF!</definedName>
    <definedName name="tb">#REF!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pov">#REF!</definedName>
    <definedName name="TITULO">#REF!</definedName>
    <definedName name="_xlnm.Print_Titles" localSheetId="0">'propuesta economica'!$1:$16</definedName>
    <definedName name="tj">#REF!</definedName>
    <definedName name="tl">#REF!</definedName>
    <definedName name="tn">#REF!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[19]desmonte!$E$48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'[5]Res-Accide-10'!$S$2:$S$7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'[5]Res-Accide-10'!#REF!</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via." hidden="1">{"via1",#N/A,TRUE,"general";"via2",#N/A,TRUE,"general";"via3",#N/A,TRUE,"general"}</definedName>
    <definedName name="wrn.via._1"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71" i="69" l="1"/>
  <c r="F41" i="69"/>
  <c r="F50" i="69"/>
  <c r="G29" i="69"/>
  <c r="G60" i="69"/>
  <c r="G59" i="69"/>
  <c r="G58" i="69"/>
  <c r="G57" i="69"/>
  <c r="G55" i="69"/>
  <c r="G54" i="69"/>
  <c r="G53" i="69"/>
  <c r="G52" i="69"/>
  <c r="G43" i="69"/>
  <c r="G39" i="69"/>
  <c r="G38" i="69"/>
  <c r="G36" i="69"/>
  <c r="G34" i="69"/>
  <c r="G33" i="69"/>
  <c r="G32" i="69"/>
  <c r="G31" i="69"/>
  <c r="G28" i="69"/>
  <c r="G27" i="69"/>
  <c r="G26" i="69"/>
  <c r="G25" i="69"/>
  <c r="G24" i="69"/>
  <c r="G23" i="69"/>
  <c r="G22" i="69"/>
  <c r="G21" i="69"/>
  <c r="G20" i="69"/>
  <c r="G19" i="69"/>
  <c r="G50" i="69" l="1"/>
  <c r="G61" i="69" s="1"/>
  <c r="G41" i="69"/>
  <c r="G42" i="69" s="1"/>
  <c r="G44" i="69" s="1"/>
  <c r="G62" i="69" l="1"/>
  <c r="G64" i="69" s="1"/>
  <c r="G65" i="69" l="1"/>
  <c r="G66" i="69" l="1"/>
</calcChain>
</file>

<file path=xl/sharedStrings.xml><?xml version="1.0" encoding="utf-8"?>
<sst xmlns="http://schemas.openxmlformats.org/spreadsheetml/2006/main" count="112" uniqueCount="103">
  <si>
    <t>NOTAS:</t>
  </si>
  <si>
    <t>MINISTERIO DE TRANSPORTE</t>
  </si>
  <si>
    <t>INSTITUTO NACIONAL DE VÍAS</t>
  </si>
  <si>
    <t>SUBDIRECCION DE LA RED NACIONAL DE CARRETERAS</t>
  </si>
  <si>
    <t>CARGO / OFICIO</t>
  </si>
  <si>
    <t>COSTOS</t>
  </si>
  <si>
    <t>PRIMA</t>
  </si>
  <si>
    <t>PARTICIPACIÓN</t>
  </si>
  <si>
    <t>VALOR</t>
  </si>
  <si>
    <t>DE PERSONAL</t>
  </si>
  <si>
    <t>REGIONAL</t>
  </si>
  <si>
    <t>(h-mes)</t>
  </si>
  <si>
    <t>PARCIAL ($)</t>
  </si>
  <si>
    <t>(1)</t>
  </si>
  <si>
    <t>(2)</t>
  </si>
  <si>
    <t>(3)</t>
  </si>
  <si>
    <t>(4)</t>
  </si>
  <si>
    <r>
      <t>(1)*((2)+(3))*(4) =</t>
    </r>
    <r>
      <rPr>
        <b/>
        <sz val="8"/>
        <color indexed="12"/>
        <rFont val="Arial Narrow"/>
        <family val="2"/>
      </rPr>
      <t xml:space="preserve"> (5)</t>
    </r>
  </si>
  <si>
    <t xml:space="preserve">COSTOS DIRECTOS DE PERSONAL </t>
  </si>
  <si>
    <t>PERSONAL PROFESIONAL</t>
  </si>
  <si>
    <t>Director de Interventoría</t>
  </si>
  <si>
    <t>Ingeniero Residente de Interventoría</t>
  </si>
  <si>
    <t>Ingeneiro Auxiliar Interventoría</t>
  </si>
  <si>
    <t>Especialista en Pavimentos y/o Vías</t>
  </si>
  <si>
    <t>Especialista Diseño Geométrico de Vías</t>
  </si>
  <si>
    <t>Especialista en Geologia y/o Geotecnia</t>
  </si>
  <si>
    <t>Especialista Ambiental</t>
  </si>
  <si>
    <t>Especialista en Estructuras</t>
  </si>
  <si>
    <t>Especialista en Hidráulica e Hidrología</t>
  </si>
  <si>
    <t>Profesional de Aseguramiento o Gestión de la Calidad</t>
  </si>
  <si>
    <t>PERSONAL TÉCNICO</t>
  </si>
  <si>
    <t xml:space="preserve">Topógrafo Inspector </t>
  </si>
  <si>
    <t>Laboratorista Inspector</t>
  </si>
  <si>
    <t>Inspector</t>
  </si>
  <si>
    <t>Inspector SST</t>
  </si>
  <si>
    <t>PERSONAL ADMINISTRATIVO</t>
  </si>
  <si>
    <t xml:space="preserve">Secretaria </t>
  </si>
  <si>
    <t>PERSONAL AUXILIAR TÉCNICO</t>
  </si>
  <si>
    <t xml:space="preserve">Cadenero </t>
  </si>
  <si>
    <t xml:space="preserve">Conductor </t>
  </si>
  <si>
    <t>OTROS COSTOS DE PERSONAL</t>
  </si>
  <si>
    <t>Horas extras, recargos nocturnos, dominicales y festivos, jornadas 7X24</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</si>
  <si>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</si>
  <si>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</si>
  <si>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10"/>
        <color indexed="12"/>
        <rFont val="Arial Narrow"/>
        <family val="2"/>
      </rPr>
      <t xml:space="preserve">(A) </t>
    </r>
  </si>
  <si>
    <t>CONCEPTO</t>
  </si>
  <si>
    <t>UNIDAD</t>
  </si>
  <si>
    <t>COSTO</t>
  </si>
  <si>
    <t>UTILIZACION</t>
  </si>
  <si>
    <t>($)</t>
  </si>
  <si>
    <t>(8)</t>
  </si>
  <si>
    <t>(9)</t>
  </si>
  <si>
    <t>(10)</t>
  </si>
  <si>
    <r>
      <t xml:space="preserve">(8)*(9)*(10) = </t>
    </r>
    <r>
      <rPr>
        <b/>
        <sz val="8"/>
        <color indexed="12"/>
        <rFont val="Arial Narrow"/>
        <family val="2"/>
      </rPr>
      <t>(11)</t>
    </r>
  </si>
  <si>
    <t>OTROS COSTOS DIRECTOS</t>
  </si>
  <si>
    <t>VIÁTICOS</t>
  </si>
  <si>
    <t xml:space="preserve">Especialistas y Director </t>
  </si>
  <si>
    <t>Dia</t>
  </si>
  <si>
    <t>COSTOS DE ALQUILER DE EQUIPOS Y OFICINA</t>
  </si>
  <si>
    <t>Camioneta o Campero de mas de  2000 c.c (Incluye peajes y Combustible) El modelo del vehiculo ofrecido  deberá corresponder a modelos 2005 a 2015</t>
  </si>
  <si>
    <t>Mes</t>
  </si>
  <si>
    <t xml:space="preserve">Equipo completo de topografía </t>
  </si>
  <si>
    <t>Según comprobante por mes</t>
  </si>
  <si>
    <t>Ensayos de laboratorio de suelos, pavimentos y concretos completo</t>
  </si>
  <si>
    <t>Oficina/Campamento (incluye  dotación y sevicios públicos)</t>
  </si>
  <si>
    <t>OTROS COSTOS</t>
  </si>
  <si>
    <t>Transportes aereos y/o terrestres (incluye peajes y combustible)</t>
  </si>
  <si>
    <t>Edición de informes, papelería, reproducciòn de documentos,  planos, fotografías, etc</t>
  </si>
  <si>
    <t>Comunicaciones (telefonía fija y/o celular, fax,correo, internet, etc)</t>
  </si>
  <si>
    <t>Veeduría Comunitaria</t>
  </si>
  <si>
    <r>
      <t xml:space="preserve">SUBTOTAL OTROS COSTOS DIRECTOS = SUMATORIA DE (13) = </t>
    </r>
    <r>
      <rPr>
        <b/>
        <sz val="9"/>
        <color indexed="12"/>
        <rFont val="Arial Narrow"/>
        <family val="2"/>
      </rPr>
      <t>(B)</t>
    </r>
  </si>
  <si>
    <r>
      <t xml:space="preserve">SUBTOTAL COSTOS BASICOS = (A) + (B) = </t>
    </r>
    <r>
      <rPr>
        <b/>
        <sz val="9"/>
        <color indexed="12"/>
        <rFont val="Arial Narrow"/>
        <family val="2"/>
      </rPr>
      <t>(C)</t>
    </r>
  </si>
  <si>
    <r>
      <t>PROVISIÓN PARA AJUSTES =</t>
    </r>
    <r>
      <rPr>
        <b/>
        <sz val="9"/>
        <color indexed="12"/>
        <rFont val="Arial Narrow"/>
        <family val="2"/>
      </rPr>
      <t xml:space="preserve"> (D)</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</si>
  <si>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</si>
  <si>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</si>
  <si>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</si>
  <si>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el presupuesto que contractualmente tenga vigente. Se reconoceran viaticos a los Profesionales de dedicación parcial, sin prima regional. En los casos en que se requiera la presencia del Director de Interventoría en Planta Central de INVIAS Bogotá, se le reconocerán viáticos.</t>
  </si>
  <si>
    <t xml:space="preserve">2.3. El Equipo Completo de Topografía,  Ensayos de Laboratorio Completo de Suelos, Pavimentos y Concretos,  Oficina/Campamento (incluye  dotación y sevicios públicos), Transportes Aereos y/o Terrestres (incluye peajes y combustible),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</si>
  <si>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(incluye peajes y combustible) solo se reconocerán aquellos que se originen por el desplazamiento del personal  a la zona del proyecto.</t>
  </si>
  <si>
    <t>2.5. Los pasajes  aéreos y/o terrestres (incluye peajes y combustible) se reconocerán para el Personal  Director y/o Especialistas,  previa autorización del Gestor del Contrato, de conformidad con la programación de Comités.</t>
  </si>
  <si>
    <t>2.6. Para el caso del reembolso de los costos globales, es responsabilidad de la Interventoría el gasto racional de estos recursos, de acuerdo con las necesidades del proyecto dentro del plazo contractual.</t>
  </si>
  <si>
    <t xml:space="preserve">2.7. La participación del personal de interventoría  y la utilización de los otros costos de personal  (Horas extras, recargos nocturnos, dominicales y festivos, jornadas 7X24) , se pagarán mensualmente, de conformidad con  la programación de recursos aprobada PREVIAMENTE por el Supervisor del Contrato. por lo cual de no haberse surtido  esta aprobación, su costo no será reconocido en la(s) respectiva(s) acta(s) de costos de interventoría. </t>
  </si>
  <si>
    <t>2.9. Los costos correspondientes a las jornadas adicionales cuando se programen jornadas de trabajo 7 días a la semana 24 horas diarias (7x24), serán pagados por la provisón de horas extras contempladas en el presupuesto.</t>
  </si>
  <si>
    <t>FIRMAS:</t>
  </si>
  <si>
    <t xml:space="preserve">                    Nombre y firma del Representante Legal del Proponente</t>
  </si>
  <si>
    <t>Nombre del proponente</t>
  </si>
  <si>
    <r>
      <t xml:space="preserve">PLAZO: </t>
    </r>
    <r>
      <rPr>
        <b/>
        <sz val="11"/>
        <color indexed="10"/>
        <rFont val="Arial Narrow"/>
        <family val="2"/>
      </rPr>
      <t>4 MESES</t>
    </r>
  </si>
  <si>
    <t>CONCURSO DE MÉRITOS ABIERTO No. CMA-DT-MAG-001-2021</t>
  </si>
  <si>
    <r>
      <t xml:space="preserve">(1) SUBTOTAL COSTOS BASICOS = (C) + (D) = </t>
    </r>
    <r>
      <rPr>
        <b/>
        <sz val="9"/>
        <color indexed="12"/>
        <rFont val="Arial Narrow"/>
        <family val="2"/>
      </rPr>
      <t>(E)</t>
    </r>
  </si>
  <si>
    <r>
      <t xml:space="preserve">(2) IVA = 19% * (E) = </t>
    </r>
    <r>
      <rPr>
        <b/>
        <sz val="9"/>
        <color indexed="12"/>
        <rFont val="Arial Narrow"/>
        <family val="2"/>
      </rPr>
      <t>(F)</t>
    </r>
  </si>
  <si>
    <r>
      <t xml:space="preserve">(3) GASTOS REEMBOLSABLES DEL PROTOCOLO DE BIOSEGURIDAD (GR)  </t>
    </r>
    <r>
      <rPr>
        <b/>
        <sz val="9"/>
        <color rgb="FFFF0000"/>
        <rFont val="Arial Narrow"/>
        <family val="2"/>
      </rPr>
      <t>(NO MODIFICAR)</t>
    </r>
  </si>
  <si>
    <t>(4) ADMINISTRACION SOBRE LOS GASTOS REEMBOLSABLES DEL PROTOCOLO DE BIOSEGURIDAD (2,5%)  (2,5% x GR)</t>
  </si>
  <si>
    <r>
      <t>(5) IVA (19% DE LA ADMINISTRACION SOBRE LOS GASTOS REEMBOLSABLES DEL PROTOCOLO DE BIOSEGURIDAD) (19%x2,5%xGR)</t>
    </r>
    <r>
      <rPr>
        <b/>
        <sz val="9"/>
        <color rgb="FFFF0000"/>
        <rFont val="Arial Narrow"/>
        <family val="2"/>
      </rPr>
      <t xml:space="preserve"> (NO MODIFICAR)</t>
    </r>
  </si>
  <si>
    <r>
      <t xml:space="preserve">SUBTOTAL 2:  PROTOCOLO DE BIOSEGURIDAD  </t>
    </r>
    <r>
      <rPr>
        <b/>
        <sz val="9"/>
        <color rgb="FFFF0000"/>
        <rFont val="Arial Narrow"/>
        <family val="2"/>
      </rPr>
      <t>(NO MODIFICAR)</t>
    </r>
  </si>
  <si>
    <t>SUBTOTAL 1:  (E + F)</t>
  </si>
  <si>
    <t>2.8. Los valores que aparecen fijos e inmodificables, no podrán alterarse, de lo contrario, será causal de rechazo. No se deben sobrepasar  los valores establecidos por la entidad para los costos de personal, prima regional, otros costos directos y las dedicaciones.</t>
  </si>
  <si>
    <r>
      <t xml:space="preserve">CANT. </t>
    </r>
    <r>
      <rPr>
        <sz val="8"/>
        <color rgb="FFFF0000"/>
        <rFont val="Arial Narrow"/>
        <family val="2"/>
      </rPr>
      <t>(no modificar)</t>
    </r>
  </si>
  <si>
    <t xml:space="preserve">INTERVENTORÍA PARA EL MEJORAMIENTO Y MANTENIMIENTO DE LA VIA PLATO-SALAMINA, SECTOR SALAMINA-EL PIÑON. RUTA 2701 DEPARTAMENTO DEL MAGDALENA </t>
  </si>
  <si>
    <t>COSTO TOTAL BASICO DEL CONTRATO: (1) + (3) + (4)</t>
  </si>
  <si>
    <t>IVA TOTAL DEL CONTRATO: (2) + (5)</t>
  </si>
  <si>
    <t>COSTO TOTAL DEL CONTRATO</t>
  </si>
  <si>
    <t>Profesional en Gestión Social</t>
  </si>
  <si>
    <t xml:space="preserve">FORMULARIO No. 2 - PROPUESTA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</si>
</sst>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_(* #,##0.00_);_(* \(#,##0.00\);_(* &quot;-&quot;??_);_(@_)"/>
    <numFmt numFmtId="167" formatCode="_-* #,##0.00\ &quot;Pts&quot;_-;\-* #,##0.00\ &quot;Pts&quot;_-;_-* &quot;-&quot;??\ &quot;Pts&quot;_-;_-@_-"/>
    <numFmt numFmtId="168" formatCode="_-[$$-240A]\ * #,##0.00_ ;_-[$$-240A]\ * \-#,##0.00\ ;_-[$$-240A]\ * &quot;-&quot;??_ ;_-@_ "/>
    <numFmt numFmtId="169" formatCode="_(&quot;$&quot;\ * #,##0.00_);_(&quot;$&quot;\ * \(#,##0.00\);_(&quot;$&quot;\ * &quot;-&quot;??_);_(@_)"/>
    <numFmt numFmtId="170" formatCode="0.000"/>
    <numFmt numFmtId="171" formatCode="_ &quot;$&quot;\ * #,##0.00_ ;_ &quot;$&quot;\ * \-#,##0.00_ ;_ &quot;$&quot;\ * &quot;-&quot;??_ ;_ @_ "/>
  </numFmts>
  <fonts count="35" x14ac:knownFonts="1">
    <font>
      <sz val="10"/>
      <name val="Arial"/>
    </font>
    <font>
      <sz val="11"/>
      <color theme="1"/>
      <name val="Calibri"/>
      <family val="2"/>
      <scheme val="minor"/>
    </font>
    <font>
      <sz val="11"/>
      <color theme="1"/>
      <name val="Calibri"/>
      <family val="2"/>
      <scheme val="minor"/>
    </font>
    <font>
      <sz val="11"/>
      <name val="Arial Narrow"/>
      <family val="2"/>
    </font>
    <font>
      <b/>
      <sz val="11"/>
      <name val="Arial Narrow"/>
      <family val="2"/>
    </font>
    <font>
      <b/>
      <sz val="10"/>
      <name val="Arial Narrow"/>
      <family val="2"/>
    </font>
    <font>
      <b/>
      <sz val="9"/>
      <name val="Arial Narrow"/>
      <family val="2"/>
    </font>
    <font>
      <b/>
      <sz val="12"/>
      <name val="Arial Narrow"/>
      <family val="2"/>
    </font>
    <font>
      <sz val="10"/>
      <name val="Arial"/>
      <family val="2"/>
    </font>
    <font>
      <sz val="10"/>
      <name val="Arial Narrow"/>
      <family val="2"/>
    </font>
    <font>
      <sz val="12"/>
      <name val="Arial Narrow"/>
      <family val="2"/>
    </font>
    <font>
      <sz val="8"/>
      <name val="Arial Narrow"/>
      <family val="2"/>
    </font>
    <font>
      <b/>
      <sz val="14"/>
      <name val="Arial Narrow"/>
      <family val="2"/>
    </font>
    <font>
      <sz val="9"/>
      <name val="Arial Narrow"/>
      <family val="2"/>
    </font>
    <font>
      <sz val="11"/>
      <color rgb="FF000000"/>
      <name val="Calibri"/>
      <family val="2"/>
    </font>
    <font>
      <sz val="11"/>
      <color theme="1"/>
      <name val="Arial Narrow"/>
      <family val="2"/>
    </font>
    <font>
      <sz val="12"/>
      <color indexed="8"/>
      <name val="Verdana"/>
      <family val="2"/>
    </font>
    <font>
      <b/>
      <sz val="14"/>
      <color indexed="8"/>
      <name val="Arial Narrow"/>
      <family val="2"/>
    </font>
    <font>
      <b/>
      <sz val="12"/>
      <color indexed="8"/>
      <name val="Arial Narrow"/>
      <family val="2"/>
    </font>
    <font>
      <b/>
      <sz val="8"/>
      <name val="Arial Narrow"/>
      <family val="2"/>
    </font>
    <font>
      <b/>
      <sz val="11"/>
      <color indexed="10"/>
      <name val="Arial Narrow"/>
      <family val="2"/>
    </font>
    <font>
      <b/>
      <sz val="9"/>
      <color rgb="FFFF0000"/>
      <name val="Arial Narrow"/>
      <family val="2"/>
    </font>
    <font>
      <b/>
      <sz val="16"/>
      <color indexed="8"/>
      <name val="Arial Narrow"/>
      <family val="2"/>
    </font>
    <font>
      <sz val="10"/>
      <color indexed="8"/>
      <name val="Arial Narrow"/>
      <family val="2"/>
    </font>
    <font>
      <b/>
      <sz val="8"/>
      <color indexed="12"/>
      <name val="Arial Narrow"/>
      <family val="2"/>
    </font>
    <font>
      <b/>
      <u/>
      <sz val="10"/>
      <name val="Arial Narrow"/>
      <family val="2"/>
    </font>
    <font>
      <b/>
      <sz val="9"/>
      <color indexed="12"/>
      <name val="Arial Narrow"/>
      <family val="2"/>
    </font>
    <font>
      <b/>
      <sz val="10"/>
      <color indexed="12"/>
      <name val="Arial Narrow"/>
      <family val="2"/>
    </font>
    <font>
      <sz val="11"/>
      <color indexed="8"/>
      <name val="Calibri"/>
      <family val="2"/>
    </font>
    <font>
      <sz val="11"/>
      <color indexed="8"/>
      <name val="Arial Narrow"/>
      <family val="2"/>
    </font>
    <font>
      <b/>
      <sz val="11"/>
      <color indexed="8"/>
      <name val="Arial Narrow"/>
      <family val="2"/>
    </font>
    <font>
      <sz val="8"/>
      <color rgb="FFFF0000"/>
      <name val="Arial Narrow"/>
      <family val="2"/>
    </font>
    <font>
      <sz val="10"/>
      <name val="Arial"/>
    </font>
    <font>
      <sz val="10"/>
      <color rgb="FFFF0000"/>
      <name val="Arial Narrow"/>
      <family val="2"/>
    </font>
    <font>
      <sz val="11"/>
      <color rgb="FFFF0000"/>
      <name val="Arial Narrow"/>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4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style="thin">
        <color indexed="64"/>
      </top>
      <bottom style="thin">
        <color indexed="64"/>
      </bottom>
      <diagonal/>
    </border>
    <border>
      <left style="medium">
        <color auto="1"/>
      </left>
      <right style="thin">
        <color auto="1"/>
      </right>
      <top/>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style="thin">
        <color auto="1"/>
      </right>
      <top style="medium">
        <color indexed="64"/>
      </top>
      <bottom/>
      <diagonal/>
    </border>
    <border>
      <left style="thin">
        <color auto="1"/>
      </left>
      <right style="thin">
        <color auto="1"/>
      </right>
      <top/>
      <bottom style="medium">
        <color indexed="64"/>
      </bottom>
      <diagonal/>
    </border>
    <border>
      <left style="medium">
        <color indexed="64"/>
      </left>
      <right style="thin">
        <color auto="1"/>
      </right>
      <top style="medium">
        <color indexed="64"/>
      </top>
      <bottom/>
      <diagonal/>
    </border>
    <border>
      <left style="medium">
        <color auto="1"/>
      </left>
      <right style="thin">
        <color auto="1"/>
      </right>
      <top/>
      <bottom style="medium">
        <color auto="1"/>
      </bottom>
      <diagonal/>
    </border>
    <border>
      <left/>
      <right style="thin">
        <color indexed="64"/>
      </right>
      <top style="thin">
        <color auto="1"/>
      </top>
      <bottom style="medium">
        <color auto="1"/>
      </bottom>
      <diagonal/>
    </border>
    <border>
      <left style="medium">
        <color auto="1"/>
      </left>
      <right/>
      <top/>
      <bottom style="thin">
        <color auto="1"/>
      </bottom>
      <diagonal/>
    </border>
    <border>
      <left/>
      <right style="medium">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medium">
        <color indexed="64"/>
      </bottom>
      <diagonal/>
    </border>
    <border>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diagonal/>
    </border>
    <border>
      <left/>
      <right/>
      <top style="thin">
        <color auto="1"/>
      </top>
      <bottom/>
      <diagonal/>
    </border>
  </borders>
  <cellStyleXfs count="36">
    <xf numFmtId="0" fontId="0" fillId="0" borderId="0"/>
    <xf numFmtId="0" fontId="2" fillId="0" borderId="0"/>
    <xf numFmtId="0" fontId="2" fillId="0" borderId="0"/>
    <xf numFmtId="0" fontId="8" fillId="0" borderId="0"/>
    <xf numFmtId="0" fontId="8" fillId="0" borderId="0"/>
    <xf numFmtId="164" fontId="8" fillId="0" borderId="0" applyFont="0" applyFill="0" applyBorder="0" applyAlignment="0" applyProtection="0"/>
    <xf numFmtId="165" fontId="8" fillId="0" borderId="0" applyFont="0" applyFill="0" applyBorder="0" applyAlignment="0" applyProtection="0"/>
    <xf numFmtId="0" fontId="8" fillId="0" borderId="0"/>
    <xf numFmtId="0" fontId="8" fillId="0" borderId="0"/>
    <xf numFmtId="0" fontId="8" fillId="0" borderId="0"/>
    <xf numFmtId="0" fontId="8" fillId="0" borderId="0"/>
    <xf numFmtId="167" fontId="8" fillId="0" borderId="0" applyFont="0" applyFill="0" applyBorder="0" applyAlignment="0" applyProtection="0"/>
    <xf numFmtId="0" fontId="8" fillId="0" borderId="0"/>
    <xf numFmtId="0" fontId="14" fillId="0" borderId="0" applyNumberFormat="0" applyBorder="0" applyAlignment="0"/>
    <xf numFmtId="0" fontId="8" fillId="0" borderId="0"/>
    <xf numFmtId="9" fontId="8" fillId="0" borderId="0" applyFont="0" applyFill="0" applyBorder="0" applyAlignment="0" applyProtection="0"/>
    <xf numFmtId="169" fontId="14"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0" fontId="15" fillId="0" borderId="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166" fontId="8" fillId="0" borderId="0" applyFont="0" applyFill="0" applyBorder="0" applyAlignment="0" applyProtection="0"/>
    <xf numFmtId="169" fontId="8" fillId="0" borderId="0" applyFont="0" applyFill="0" applyBorder="0" applyAlignment="0" applyProtection="0"/>
    <xf numFmtId="0" fontId="16" fillId="0" borderId="0" applyNumberFormat="0" applyFill="0" applyBorder="0" applyProtection="0">
      <alignment vertical="top"/>
    </xf>
    <xf numFmtId="0" fontId="15" fillId="0" borderId="0"/>
    <xf numFmtId="166" fontId="8" fillId="0" borderId="0" applyFont="0" applyFill="0" applyBorder="0" applyAlignment="0" applyProtection="0"/>
    <xf numFmtId="9" fontId="15"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0" fontId="28" fillId="0" borderId="0"/>
    <xf numFmtId="171" fontId="8" fillId="0" borderId="0" applyFont="0" applyFill="0" applyBorder="0" applyAlignment="0" applyProtection="0"/>
    <xf numFmtId="166" fontId="1" fillId="0" borderId="0" applyFont="0" applyFill="0" applyBorder="0" applyAlignment="0" applyProtection="0"/>
    <xf numFmtId="41" fontId="32" fillId="0" borderId="0" applyFont="0" applyFill="0" applyBorder="0" applyAlignment="0" applyProtection="0"/>
  </cellStyleXfs>
  <cellXfs count="159">
    <xf numFmtId="0" fontId="0" fillId="0" borderId="0" xfId="0"/>
    <xf numFmtId="0" fontId="10" fillId="2" borderId="1" xfId="26" applyFont="1" applyFill="1" applyBorder="1" applyAlignment="1">
      <alignment horizontal="center" vertical="center" wrapText="1"/>
    </xf>
    <xf numFmtId="0" fontId="3" fillId="2" borderId="2" xfId="26" applyNumberFormat="1" applyFont="1" applyFill="1" applyBorder="1" applyAlignment="1">
      <alignment horizontal="center" vertical="center" wrapText="1"/>
    </xf>
    <xf numFmtId="0" fontId="3" fillId="2" borderId="2" xfId="26" applyNumberFormat="1" applyFont="1" applyFill="1" applyBorder="1" applyAlignment="1">
      <alignment horizontal="justify" vertical="center" wrapText="1"/>
    </xf>
    <xf numFmtId="0" fontId="3" fillId="2" borderId="2" xfId="26" applyNumberFormat="1" applyFont="1" applyFill="1" applyBorder="1" applyAlignment="1">
      <alignment vertical="center" wrapText="1"/>
    </xf>
    <xf numFmtId="0" fontId="3" fillId="2" borderId="3" xfId="26" applyNumberFormat="1" applyFont="1" applyFill="1" applyBorder="1" applyAlignment="1">
      <alignment vertical="center" wrapText="1"/>
    </xf>
    <xf numFmtId="0" fontId="3" fillId="2" borderId="0" xfId="26" applyNumberFormat="1" applyFont="1" applyFill="1" applyBorder="1" applyAlignment="1">
      <alignment vertical="center" wrapText="1"/>
    </xf>
    <xf numFmtId="0" fontId="10" fillId="2" borderId="0" xfId="26" applyFont="1" applyFill="1" applyBorder="1" applyAlignment="1">
      <alignment vertical="center" wrapText="1"/>
    </xf>
    <xf numFmtId="0" fontId="21" fillId="2" borderId="4" xfId="27" applyFont="1" applyFill="1" applyBorder="1" applyAlignment="1">
      <alignment horizontal="center" vertical="center" wrapText="1"/>
    </xf>
    <xf numFmtId="0" fontId="21" fillId="2" borderId="0" xfId="27" applyFont="1" applyFill="1" applyAlignment="1">
      <alignment horizontal="center" vertical="center" wrapText="1"/>
    </xf>
    <xf numFmtId="0" fontId="4" fillId="2" borderId="0" xfId="26" applyFont="1" applyFill="1" applyBorder="1" applyAlignment="1">
      <alignment horizontal="center" vertical="center" wrapText="1"/>
    </xf>
    <xf numFmtId="0" fontId="4" fillId="2" borderId="5" xfId="26" applyFont="1" applyFill="1" applyBorder="1" applyAlignment="1">
      <alignment horizontal="center" vertical="center" wrapText="1"/>
    </xf>
    <xf numFmtId="0" fontId="3" fillId="2" borderId="0" xfId="26" applyNumberFormat="1" applyFont="1" applyFill="1" applyBorder="1" applyAlignment="1">
      <alignment horizontal="right" vertical="center" wrapText="1"/>
    </xf>
    <xf numFmtId="0" fontId="22" fillId="2" borderId="4" xfId="26" applyFont="1" applyFill="1" applyBorder="1" applyAlignment="1">
      <alignment vertical="center" wrapText="1"/>
    </xf>
    <xf numFmtId="0" fontId="23" fillId="2" borderId="0" xfId="26" applyFont="1" applyFill="1" applyBorder="1" applyAlignment="1">
      <alignment vertical="center" wrapText="1"/>
    </xf>
    <xf numFmtId="0" fontId="23" fillId="2" borderId="5" xfId="26" applyFont="1" applyFill="1" applyBorder="1" applyAlignment="1">
      <alignment vertical="center" wrapText="1"/>
    </xf>
    <xf numFmtId="0" fontId="11" fillId="0" borderId="3" xfId="26" applyFont="1" applyBorder="1" applyAlignment="1">
      <alignment horizontal="center" vertical="center" wrapText="1"/>
    </xf>
    <xf numFmtId="0" fontId="11" fillId="0" borderId="17" xfId="26" applyFont="1" applyBorder="1" applyAlignment="1">
      <alignment horizontal="center" vertical="center" wrapText="1"/>
    </xf>
    <xf numFmtId="0" fontId="11" fillId="0" borderId="41" xfId="26" applyFont="1" applyBorder="1" applyAlignment="1">
      <alignment horizontal="center" vertical="center" wrapText="1"/>
    </xf>
    <xf numFmtId="0" fontId="24" fillId="0" borderId="38" xfId="26" quotePrefix="1" applyFont="1" applyFill="1" applyBorder="1" applyAlignment="1">
      <alignment horizontal="center" vertical="center" wrapText="1"/>
    </xf>
    <xf numFmtId="0" fontId="24" fillId="0" borderId="36" xfId="26" quotePrefix="1" applyFont="1" applyBorder="1" applyAlignment="1">
      <alignment horizontal="center" vertical="center" wrapText="1"/>
    </xf>
    <xf numFmtId="0" fontId="11" fillId="0" borderId="32" xfId="26" applyFont="1" applyBorder="1" applyAlignment="1">
      <alignment horizontal="center" vertical="center" wrapText="1"/>
    </xf>
    <xf numFmtId="0" fontId="6" fillId="4" borderId="40" xfId="26" applyFont="1" applyFill="1" applyBorder="1" applyAlignment="1">
      <alignment vertical="center" wrapText="1"/>
    </xf>
    <xf numFmtId="0" fontId="9" fillId="3" borderId="19" xfId="26" applyFont="1" applyFill="1" applyBorder="1" applyAlignment="1">
      <alignment vertical="center" wrapText="1"/>
    </xf>
    <xf numFmtId="0" fontId="6" fillId="3" borderId="24" xfId="26" applyFont="1" applyFill="1" applyBorder="1" applyAlignment="1">
      <alignment vertical="center" wrapText="1"/>
    </xf>
    <xf numFmtId="0" fontId="6" fillId="3" borderId="27" xfId="26" applyFont="1" applyFill="1" applyBorder="1" applyAlignment="1">
      <alignment vertical="center" wrapText="1"/>
    </xf>
    <xf numFmtId="0" fontId="9" fillId="0" borderId="13" xfId="26" applyFont="1" applyFill="1" applyBorder="1" applyAlignment="1">
      <alignment horizontal="center" vertical="center" wrapText="1"/>
    </xf>
    <xf numFmtId="0" fontId="13" fillId="0" borderId="14" xfId="26" applyFont="1" applyFill="1" applyBorder="1" applyAlignment="1">
      <alignment vertical="center" wrapText="1"/>
    </xf>
    <xf numFmtId="168" fontId="13" fillId="0" borderId="14" xfId="26" applyNumberFormat="1" applyFont="1" applyFill="1" applyBorder="1" applyAlignment="1">
      <alignment horizontal="center" vertical="center" wrapText="1"/>
    </xf>
    <xf numFmtId="2" fontId="13" fillId="0" borderId="14" xfId="26" applyNumberFormat="1" applyFont="1" applyFill="1" applyBorder="1" applyAlignment="1">
      <alignment horizontal="center" vertical="center" wrapText="1"/>
    </xf>
    <xf numFmtId="168" fontId="13" fillId="0" borderId="15" xfId="28" applyNumberFormat="1" applyFont="1" applyFill="1" applyBorder="1" applyAlignment="1">
      <alignment vertical="center" wrapText="1"/>
    </xf>
    <xf numFmtId="170" fontId="3" fillId="2" borderId="0" xfId="26" applyNumberFormat="1" applyFont="1" applyFill="1" applyBorder="1" applyAlignment="1">
      <alignment vertical="center" wrapText="1"/>
    </xf>
    <xf numFmtId="0" fontId="13" fillId="0" borderId="14" xfId="26" applyFont="1" applyFill="1" applyBorder="1" applyAlignment="1">
      <alignment vertical="center"/>
    </xf>
    <xf numFmtId="168" fontId="13" fillId="0" borderId="14" xfId="26" applyNumberFormat="1" applyFont="1" applyFill="1" applyBorder="1" applyAlignment="1">
      <alignment vertical="center" wrapText="1"/>
    </xf>
    <xf numFmtId="0" fontId="9" fillId="3" borderId="19" xfId="26" applyFont="1" applyFill="1" applyBorder="1" applyAlignment="1">
      <alignment horizontal="center" vertical="center" wrapText="1"/>
    </xf>
    <xf numFmtId="168" fontId="13" fillId="3" borderId="14" xfId="26" applyNumberFormat="1" applyFont="1" applyFill="1" applyBorder="1" applyAlignment="1">
      <alignment vertical="center" wrapText="1"/>
    </xf>
    <xf numFmtId="168" fontId="13" fillId="3" borderId="15" xfId="28" applyNumberFormat="1" applyFont="1" applyFill="1" applyBorder="1" applyAlignment="1">
      <alignment vertical="center" wrapText="1"/>
    </xf>
    <xf numFmtId="0" fontId="13" fillId="0" borderId="14" xfId="26" applyFont="1" applyFill="1" applyBorder="1" applyAlignment="1"/>
    <xf numFmtId="0" fontId="13" fillId="0" borderId="14" xfId="26" applyFont="1" applyBorder="1" applyAlignment="1">
      <alignment vertical="center"/>
    </xf>
    <xf numFmtId="0" fontId="9" fillId="3" borderId="40" xfId="26" applyFont="1" applyFill="1" applyBorder="1" applyAlignment="1">
      <alignment horizontal="center" vertical="center" wrapText="1"/>
    </xf>
    <xf numFmtId="0" fontId="9" fillId="0" borderId="40" xfId="26" applyFont="1" applyFill="1" applyBorder="1" applyAlignment="1">
      <alignment horizontal="center" vertical="center" wrapText="1"/>
    </xf>
    <xf numFmtId="0" fontId="13" fillId="0" borderId="14" xfId="26" applyFont="1" applyBorder="1" applyAlignment="1">
      <alignment vertical="center" wrapText="1"/>
    </xf>
    <xf numFmtId="168" fontId="6" fillId="3" borderId="18" xfId="28" applyNumberFormat="1" applyFont="1" applyFill="1" applyBorder="1" applyAlignment="1">
      <alignment vertical="center" wrapText="1"/>
    </xf>
    <xf numFmtId="0" fontId="9" fillId="3" borderId="29" xfId="26" applyFont="1" applyFill="1" applyBorder="1" applyAlignment="1">
      <alignment horizontal="center" vertical="center" wrapText="1"/>
    </xf>
    <xf numFmtId="168" fontId="6" fillId="3" borderId="12" xfId="26" applyNumberFormat="1" applyFont="1" applyFill="1" applyBorder="1" applyAlignment="1">
      <alignment vertical="center" wrapText="1"/>
    </xf>
    <xf numFmtId="0" fontId="11" fillId="0" borderId="5" xfId="26" applyFont="1" applyBorder="1" applyAlignment="1">
      <alignment horizontal="center" vertical="center" wrapText="1"/>
    </xf>
    <xf numFmtId="0" fontId="9" fillId="4" borderId="1" xfId="26" applyFont="1" applyFill="1" applyBorder="1" applyAlignment="1">
      <alignment horizontal="center" vertical="center" wrapText="1"/>
    </xf>
    <xf numFmtId="0" fontId="25" fillId="4" borderId="26" xfId="26" applyFont="1" applyFill="1" applyBorder="1" applyAlignment="1">
      <alignment vertical="center" wrapText="1"/>
    </xf>
    <xf numFmtId="0" fontId="25" fillId="4" borderId="33" xfId="26" applyFont="1" applyFill="1" applyBorder="1" applyAlignment="1">
      <alignment vertical="center" wrapText="1"/>
    </xf>
    <xf numFmtId="0" fontId="13" fillId="0" borderId="14" xfId="26" applyFont="1" applyBorder="1" applyAlignment="1">
      <alignment horizontal="center" vertical="center" wrapText="1"/>
    </xf>
    <xf numFmtId="2" fontId="13" fillId="0" borderId="14" xfId="26" applyNumberFormat="1" applyFont="1" applyBorder="1" applyAlignment="1">
      <alignment horizontal="center" vertical="center" wrapText="1"/>
    </xf>
    <xf numFmtId="2" fontId="13" fillId="3" borderId="14" xfId="26" applyNumberFormat="1" applyFont="1" applyFill="1" applyBorder="1" applyAlignment="1">
      <alignment horizontal="center" vertical="center" wrapText="1"/>
    </xf>
    <xf numFmtId="0" fontId="13" fillId="0" borderId="14" xfId="26" applyFont="1" applyBorder="1" applyAlignment="1">
      <alignment horizontal="justify" vertical="center" wrapText="1"/>
    </xf>
    <xf numFmtId="168" fontId="13" fillId="0" borderId="14" xfId="26" applyNumberFormat="1" applyFont="1" applyBorder="1" applyAlignment="1">
      <alignment vertical="center" wrapText="1"/>
    </xf>
    <xf numFmtId="0" fontId="11" fillId="0" borderId="14" xfId="26" applyFont="1" applyBorder="1" applyAlignment="1">
      <alignment horizontal="center" vertical="center" wrapText="1"/>
    </xf>
    <xf numFmtId="0" fontId="9" fillId="0" borderId="28" xfId="26" applyFont="1" applyFill="1" applyBorder="1" applyAlignment="1">
      <alignment horizontal="center" vertical="center" wrapText="1"/>
    </xf>
    <xf numFmtId="0" fontId="13" fillId="3" borderId="9" xfId="26" applyFont="1" applyFill="1" applyBorder="1" applyAlignment="1">
      <alignment vertical="center" wrapText="1"/>
    </xf>
    <xf numFmtId="169" fontId="6" fillId="3" borderId="11" xfId="30" applyFont="1" applyFill="1" applyBorder="1" applyAlignment="1">
      <alignment vertical="center" wrapText="1"/>
    </xf>
    <xf numFmtId="0" fontId="13" fillId="3" borderId="13" xfId="26" applyFont="1" applyFill="1" applyBorder="1" applyAlignment="1">
      <alignment vertical="center" wrapText="1"/>
    </xf>
    <xf numFmtId="169" fontId="6" fillId="3" borderId="15" xfId="30" applyFont="1" applyFill="1" applyBorder="1" applyAlignment="1">
      <alignment vertical="center" wrapText="1"/>
    </xf>
    <xf numFmtId="169" fontId="6" fillId="3" borderId="15" xfId="31" applyFont="1" applyFill="1" applyBorder="1" applyAlignment="1">
      <alignment vertical="center" wrapText="1"/>
    </xf>
    <xf numFmtId="0" fontId="10" fillId="2" borderId="0" xfId="26" applyFont="1" applyFill="1" applyBorder="1" applyAlignment="1">
      <alignment horizontal="center" vertical="center" wrapText="1"/>
    </xf>
    <xf numFmtId="0" fontId="10" fillId="2" borderId="0" xfId="26" applyFont="1" applyFill="1" applyBorder="1" applyAlignment="1">
      <alignment horizontal="left" vertical="center" wrapText="1"/>
    </xf>
    <xf numFmtId="0" fontId="10" fillId="2" borderId="0" xfId="26" applyNumberFormat="1" applyFont="1" applyFill="1" applyBorder="1" applyAlignment="1">
      <alignment horizontal="justify" vertical="center" wrapText="1"/>
    </xf>
    <xf numFmtId="0" fontId="10" fillId="2" borderId="0" xfId="26" applyNumberFormat="1" applyFont="1" applyFill="1" applyBorder="1" applyAlignment="1">
      <alignment vertical="center" wrapText="1"/>
    </xf>
    <xf numFmtId="0" fontId="29" fillId="0" borderId="43" xfId="32" applyFont="1" applyBorder="1" applyAlignment="1">
      <alignment vertical="center"/>
    </xf>
    <xf numFmtId="0" fontId="10" fillId="2" borderId="43" xfId="26" applyNumberFormat="1" applyFont="1" applyFill="1" applyBorder="1" applyAlignment="1">
      <alignment horizontal="center" vertical="center" wrapText="1"/>
    </xf>
    <xf numFmtId="0" fontId="10" fillId="2" borderId="43" xfId="26" applyNumberFormat="1" applyFont="1" applyFill="1" applyBorder="1" applyAlignment="1">
      <alignment horizontal="justify" vertical="center" wrapText="1"/>
    </xf>
    <xf numFmtId="0" fontId="10" fillId="2" borderId="43" xfId="26" applyNumberFormat="1" applyFont="1" applyFill="1" applyBorder="1" applyAlignment="1">
      <alignment vertical="center" wrapText="1"/>
    </xf>
    <xf numFmtId="0" fontId="29" fillId="0" borderId="0" xfId="32" applyFont="1" applyAlignment="1">
      <alignment horizontal="left" vertical="center"/>
    </xf>
    <xf numFmtId="0" fontId="3" fillId="2" borderId="0" xfId="26" applyNumberFormat="1" applyFont="1" applyFill="1" applyBorder="1" applyAlignment="1">
      <alignment horizontal="center" vertical="center" wrapText="1"/>
    </xf>
    <xf numFmtId="0" fontId="3" fillId="2" borderId="0" xfId="26" applyNumberFormat="1" applyFont="1" applyFill="1" applyBorder="1" applyAlignment="1">
      <alignment horizontal="justify" vertical="center" wrapText="1"/>
    </xf>
    <xf numFmtId="168" fontId="13" fillId="2" borderId="14" xfId="26" applyNumberFormat="1" applyFont="1" applyFill="1" applyBorder="1" applyAlignment="1">
      <alignment vertical="center" wrapText="1"/>
    </xf>
    <xf numFmtId="2" fontId="13" fillId="2" borderId="14" xfId="26" applyNumberFormat="1" applyFont="1" applyFill="1" applyBorder="1" applyAlignment="1">
      <alignment horizontal="center" vertical="center" wrapText="1"/>
    </xf>
    <xf numFmtId="168" fontId="13" fillId="2" borderId="15" xfId="28" applyNumberFormat="1" applyFont="1" applyFill="1" applyBorder="1" applyAlignment="1">
      <alignment vertical="center" wrapText="1"/>
    </xf>
    <xf numFmtId="44" fontId="3" fillId="2" borderId="0" xfId="26" applyNumberFormat="1" applyFont="1" applyFill="1" applyBorder="1" applyAlignment="1">
      <alignment vertical="center" wrapText="1"/>
    </xf>
    <xf numFmtId="168" fontId="13" fillId="2" borderId="14" xfId="26" applyNumberFormat="1" applyFont="1" applyFill="1" applyBorder="1" applyAlignment="1">
      <alignment horizontal="center" vertical="center" wrapText="1"/>
    </xf>
    <xf numFmtId="4" fontId="6" fillId="2" borderId="15" xfId="29" applyNumberFormat="1" applyFont="1" applyFill="1" applyBorder="1" applyAlignment="1">
      <alignment vertical="center" wrapText="1"/>
    </xf>
    <xf numFmtId="0" fontId="13" fillId="3" borderId="28" xfId="26" applyFont="1" applyFill="1" applyBorder="1" applyAlignment="1">
      <alignment vertical="center" wrapText="1"/>
    </xf>
    <xf numFmtId="169" fontId="6" fillId="3" borderId="46" xfId="31" applyFont="1" applyFill="1" applyBorder="1" applyAlignment="1">
      <alignment vertical="center" wrapText="1"/>
    </xf>
    <xf numFmtId="0" fontId="6" fillId="3" borderId="47" xfId="26" applyFont="1" applyFill="1" applyBorder="1" applyAlignment="1">
      <alignment horizontal="left" vertical="center" wrapText="1"/>
    </xf>
    <xf numFmtId="0" fontId="6" fillId="3" borderId="48" xfId="26" applyFont="1" applyFill="1" applyBorder="1" applyAlignment="1">
      <alignment horizontal="left" vertical="center" wrapText="1"/>
    </xf>
    <xf numFmtId="0" fontId="6" fillId="3" borderId="45" xfId="26" applyFont="1" applyFill="1" applyBorder="1" applyAlignment="1">
      <alignment horizontal="left" vertical="center" wrapText="1"/>
    </xf>
    <xf numFmtId="169" fontId="21" fillId="3" borderId="46" xfId="31" applyFont="1" applyFill="1" applyBorder="1" applyAlignment="1">
      <alignment vertical="center" wrapText="1"/>
    </xf>
    <xf numFmtId="0" fontId="7" fillId="2" borderId="4" xfId="26" applyFont="1" applyFill="1" applyBorder="1" applyAlignment="1">
      <alignment horizontal="center" vertical="center" wrapText="1"/>
    </xf>
    <xf numFmtId="0" fontId="7" fillId="2" borderId="0" xfId="26" applyFont="1" applyFill="1" applyBorder="1" applyAlignment="1">
      <alignment horizontal="center" vertical="center" wrapText="1"/>
    </xf>
    <xf numFmtId="0" fontId="7" fillId="2" borderId="5" xfId="26" applyFont="1" applyFill="1" applyBorder="1" applyAlignment="1">
      <alignment horizontal="center" vertical="center" wrapText="1"/>
    </xf>
    <xf numFmtId="0" fontId="11" fillId="0" borderId="35" xfId="26" applyFont="1" applyBorder="1" applyAlignment="1">
      <alignment horizontal="center" vertical="center" wrapText="1"/>
    </xf>
    <xf numFmtId="0" fontId="11" fillId="0" borderId="34" xfId="26" applyFont="1" applyBorder="1" applyAlignment="1">
      <alignment horizontal="center" vertical="center" wrapText="1"/>
    </xf>
    <xf numFmtId="0" fontId="10" fillId="2" borderId="0" xfId="26" applyNumberFormat="1" applyFont="1" applyFill="1" applyBorder="1" applyAlignment="1">
      <alignment horizontal="center" vertical="center" wrapText="1"/>
    </xf>
    <xf numFmtId="0" fontId="9" fillId="2" borderId="0" xfId="26" applyNumberFormat="1" applyFont="1" applyFill="1" applyBorder="1" applyAlignment="1">
      <alignment vertical="center"/>
    </xf>
    <xf numFmtId="41" fontId="3" fillId="2" borderId="0" xfId="35" applyFont="1" applyFill="1" applyBorder="1" applyAlignment="1">
      <alignment vertical="center" wrapText="1"/>
    </xf>
    <xf numFmtId="0" fontId="33" fillId="0" borderId="13" xfId="26" applyFont="1" applyFill="1" applyBorder="1" applyAlignment="1">
      <alignment horizontal="center" vertical="center" wrapText="1"/>
    </xf>
    <xf numFmtId="41" fontId="3" fillId="2" borderId="0" xfId="26" applyNumberFormat="1" applyFont="1" applyFill="1" applyBorder="1" applyAlignment="1">
      <alignment vertical="center" wrapText="1"/>
    </xf>
    <xf numFmtId="0" fontId="34" fillId="2" borderId="0" xfId="26" applyNumberFormat="1" applyFont="1" applyFill="1" applyBorder="1" applyAlignment="1">
      <alignment vertical="center" wrapText="1"/>
    </xf>
    <xf numFmtId="0" fontId="6" fillId="3" borderId="22" xfId="26" applyFont="1" applyFill="1" applyBorder="1" applyAlignment="1">
      <alignment horizontal="left" vertical="center" wrapText="1"/>
    </xf>
    <xf numFmtId="0" fontId="6" fillId="3" borderId="24" xfId="26" applyFont="1" applyFill="1" applyBorder="1" applyAlignment="1">
      <alignment horizontal="left" vertical="center" wrapText="1"/>
    </xf>
    <xf numFmtId="0" fontId="6" fillId="3" borderId="23" xfId="26" applyFont="1" applyFill="1" applyBorder="1" applyAlignment="1">
      <alignment horizontal="left" vertical="center" wrapText="1"/>
    </xf>
    <xf numFmtId="0" fontId="10" fillId="2" borderId="0" xfId="26" applyNumberFormat="1" applyFont="1" applyFill="1" applyBorder="1" applyAlignment="1">
      <alignment horizontal="center" vertical="center" wrapText="1"/>
    </xf>
    <xf numFmtId="0" fontId="11" fillId="0" borderId="19" xfId="26" applyFont="1" applyFill="1" applyBorder="1" applyAlignment="1">
      <alignment horizontal="justify" vertical="center" wrapText="1"/>
    </xf>
    <xf numFmtId="0" fontId="11" fillId="0" borderId="24" xfId="26" applyFont="1" applyFill="1" applyBorder="1" applyAlignment="1">
      <alignment horizontal="justify" vertical="center" wrapText="1"/>
    </xf>
    <xf numFmtId="0" fontId="11" fillId="0" borderId="27" xfId="26" applyFont="1" applyFill="1" applyBorder="1" applyAlignment="1">
      <alignment horizontal="justify" vertical="center" wrapText="1"/>
    </xf>
    <xf numFmtId="0" fontId="11" fillId="2" borderId="29" xfId="26" applyFont="1" applyFill="1" applyBorder="1" applyAlignment="1">
      <alignment horizontal="justify" vertical="center" wrapText="1"/>
    </xf>
    <xf numFmtId="0" fontId="11" fillId="2" borderId="30" xfId="26" applyFont="1" applyFill="1" applyBorder="1" applyAlignment="1">
      <alignment horizontal="justify" vertical="center" wrapText="1"/>
    </xf>
    <xf numFmtId="0" fontId="11" fillId="2" borderId="31" xfId="26" applyFont="1" applyFill="1" applyBorder="1" applyAlignment="1">
      <alignment horizontal="justify" vertical="center" wrapText="1"/>
    </xf>
    <xf numFmtId="0" fontId="19" fillId="0" borderId="25" xfId="26" applyFont="1" applyFill="1" applyBorder="1" applyAlignment="1">
      <alignment horizontal="left" vertical="center" wrapText="1"/>
    </xf>
    <xf numFmtId="0" fontId="19" fillId="0" borderId="26" xfId="26" applyFont="1" applyFill="1" applyBorder="1" applyAlignment="1">
      <alignment horizontal="left" vertical="center" wrapText="1"/>
    </xf>
    <xf numFmtId="0" fontId="19" fillId="0" borderId="33" xfId="26" applyFont="1" applyFill="1" applyBorder="1" applyAlignment="1">
      <alignment horizontal="left" vertical="center" wrapText="1"/>
    </xf>
    <xf numFmtId="0" fontId="11" fillId="0" borderId="13" xfId="26" applyFont="1" applyFill="1" applyBorder="1" applyAlignment="1">
      <alignment horizontal="justify" vertical="center" wrapText="1"/>
    </xf>
    <xf numFmtId="0" fontId="11" fillId="0" borderId="14" xfId="26" applyFont="1" applyFill="1" applyBorder="1" applyAlignment="1">
      <alignment horizontal="justify" vertical="center" wrapText="1"/>
    </xf>
    <xf numFmtId="0" fontId="11" fillId="0" borderId="15" xfId="26" applyFont="1" applyFill="1" applyBorder="1" applyAlignment="1">
      <alignment horizontal="justify" vertical="center" wrapText="1"/>
    </xf>
    <xf numFmtId="0" fontId="5" fillId="3" borderId="44" xfId="26" applyFont="1" applyFill="1" applyBorder="1" applyAlignment="1">
      <alignment horizontal="left" vertical="center" wrapText="1"/>
    </xf>
    <xf numFmtId="0" fontId="5" fillId="3" borderId="30" xfId="26" applyFont="1" applyFill="1" applyBorder="1" applyAlignment="1">
      <alignment horizontal="left" vertical="center" wrapText="1"/>
    </xf>
    <xf numFmtId="0" fontId="5" fillId="3" borderId="39" xfId="26" applyFont="1" applyFill="1" applyBorder="1" applyAlignment="1">
      <alignment horizontal="left" vertical="center" wrapText="1"/>
    </xf>
    <xf numFmtId="0" fontId="6" fillId="3" borderId="10" xfId="26" applyFont="1" applyFill="1" applyBorder="1" applyAlignment="1">
      <alignment horizontal="left" vertical="center" wrapText="1"/>
    </xf>
    <xf numFmtId="0" fontId="6" fillId="3" borderId="14" xfId="26" applyFont="1" applyFill="1" applyBorder="1" applyAlignment="1">
      <alignment horizontal="left" vertical="center" wrapText="1"/>
    </xf>
    <xf numFmtId="0" fontId="11" fillId="0" borderId="20" xfId="26" applyFont="1" applyFill="1" applyBorder="1" applyAlignment="1">
      <alignment horizontal="center" vertical="center" wrapText="1"/>
    </xf>
    <xf numFmtId="0" fontId="11" fillId="0" borderId="16" xfId="26" applyFont="1" applyFill="1" applyBorder="1" applyAlignment="1">
      <alignment horizontal="center" vertical="center" wrapText="1"/>
    </xf>
    <xf numFmtId="0" fontId="11" fillId="0" borderId="0" xfId="26" applyFont="1" applyBorder="1" applyAlignment="1">
      <alignment horizontal="center" vertical="center" wrapText="1"/>
    </xf>
    <xf numFmtId="0" fontId="11" fillId="0" borderId="6" xfId="26" applyFont="1" applyBorder="1" applyAlignment="1">
      <alignment horizontal="center" vertical="center" wrapText="1"/>
    </xf>
    <xf numFmtId="0" fontId="11" fillId="0" borderId="34" xfId="26" applyFont="1" applyBorder="1" applyAlignment="1">
      <alignment horizontal="center" vertical="center" wrapText="1"/>
    </xf>
    <xf numFmtId="0" fontId="11" fillId="0" borderId="36" xfId="26" applyFont="1" applyBorder="1" applyAlignment="1">
      <alignment horizontal="center" vertical="center" wrapText="1"/>
    </xf>
    <xf numFmtId="166" fontId="11" fillId="0" borderId="34" xfId="26" applyNumberFormat="1" applyFont="1" applyBorder="1" applyAlignment="1">
      <alignment horizontal="center" vertical="center" wrapText="1"/>
    </xf>
    <xf numFmtId="166" fontId="11" fillId="0" borderId="17" xfId="26" applyNumberFormat="1" applyFont="1" applyBorder="1" applyAlignment="1">
      <alignment horizontal="center" vertical="center" wrapText="1"/>
    </xf>
    <xf numFmtId="0" fontId="4" fillId="2" borderId="4" xfId="27" applyFont="1" applyFill="1" applyBorder="1" applyAlignment="1">
      <alignment horizontal="center" vertical="center" wrapText="1"/>
    </xf>
    <xf numFmtId="0" fontId="4" fillId="2" borderId="0" xfId="27" applyFont="1" applyFill="1" applyAlignment="1">
      <alignment horizontal="center" vertical="center" wrapText="1"/>
    </xf>
    <xf numFmtId="0" fontId="4" fillId="2" borderId="5" xfId="27" applyFont="1" applyFill="1" applyBorder="1" applyAlignment="1">
      <alignment horizontal="center" vertical="center" wrapText="1"/>
    </xf>
    <xf numFmtId="0" fontId="30" fillId="2" borderId="4" xfId="26" applyFont="1" applyFill="1" applyBorder="1" applyAlignment="1">
      <alignment horizontal="center" vertical="center" wrapText="1"/>
    </xf>
    <xf numFmtId="0" fontId="30" fillId="2" borderId="0" xfId="26" applyFont="1" applyFill="1" applyBorder="1" applyAlignment="1">
      <alignment horizontal="center" vertical="center" wrapText="1"/>
    </xf>
    <xf numFmtId="0" fontId="30" fillId="2" borderId="5" xfId="26" applyFont="1" applyFill="1" applyBorder="1" applyAlignment="1">
      <alignment horizontal="center" vertical="center" wrapText="1"/>
    </xf>
    <xf numFmtId="0" fontId="17" fillId="2" borderId="4" xfId="26" applyFont="1" applyFill="1" applyBorder="1" applyAlignment="1">
      <alignment horizontal="center" vertical="center" wrapText="1"/>
    </xf>
    <xf numFmtId="0" fontId="17" fillId="2" borderId="0" xfId="26" applyFont="1" applyFill="1" applyBorder="1" applyAlignment="1">
      <alignment horizontal="center" vertical="center" wrapText="1"/>
    </xf>
    <xf numFmtId="0" fontId="17" fillId="2" borderId="5" xfId="26" applyFont="1" applyFill="1" applyBorder="1" applyAlignment="1">
      <alignment horizontal="center" vertical="center" wrapText="1"/>
    </xf>
    <xf numFmtId="0" fontId="18" fillId="2" borderId="4" xfId="26" applyFont="1" applyFill="1" applyBorder="1" applyAlignment="1">
      <alignment horizontal="center" vertical="center" wrapText="1"/>
    </xf>
    <xf numFmtId="0" fontId="18" fillId="2" borderId="0" xfId="26" applyFont="1" applyFill="1" applyBorder="1" applyAlignment="1">
      <alignment horizontal="center" vertical="center" wrapText="1"/>
    </xf>
    <xf numFmtId="0" fontId="18" fillId="2" borderId="5" xfId="26" applyFont="1" applyFill="1" applyBorder="1" applyAlignment="1">
      <alignment horizontal="center" vertical="center" wrapText="1"/>
    </xf>
    <xf numFmtId="0" fontId="19" fillId="2" borderId="4" xfId="26" applyFont="1" applyFill="1" applyBorder="1" applyAlignment="1">
      <alignment vertical="center" wrapText="1"/>
    </xf>
    <xf numFmtId="0" fontId="19" fillId="2" borderId="0" xfId="26" applyFont="1" applyFill="1" applyBorder="1" applyAlignment="1">
      <alignment vertical="center" wrapText="1"/>
    </xf>
    <xf numFmtId="0" fontId="19" fillId="2" borderId="5" xfId="26" applyFont="1" applyFill="1" applyBorder="1" applyAlignment="1">
      <alignment vertical="center" wrapText="1"/>
    </xf>
    <xf numFmtId="0" fontId="7" fillId="2" borderId="4" xfId="26" applyFont="1" applyFill="1" applyBorder="1" applyAlignment="1">
      <alignment horizontal="center" vertical="center" wrapText="1"/>
    </xf>
    <xf numFmtId="0" fontId="7" fillId="2" borderId="0" xfId="26" applyFont="1" applyFill="1" applyBorder="1" applyAlignment="1">
      <alignment horizontal="center" vertical="center" wrapText="1"/>
    </xf>
    <xf numFmtId="0" fontId="7" fillId="2" borderId="5" xfId="26" applyFont="1" applyFill="1" applyBorder="1" applyAlignment="1">
      <alignment horizontal="center" vertical="center" wrapText="1"/>
    </xf>
    <xf numFmtId="0" fontId="25" fillId="4" borderId="26" xfId="26" applyFont="1" applyFill="1" applyBorder="1" applyAlignment="1">
      <alignment horizontal="left" vertical="center" wrapText="1"/>
    </xf>
    <xf numFmtId="0" fontId="25" fillId="4" borderId="33" xfId="26" applyFont="1" applyFill="1" applyBorder="1" applyAlignment="1">
      <alignment horizontal="left" vertical="center" wrapText="1"/>
    </xf>
    <xf numFmtId="0" fontId="6" fillId="3" borderId="42" xfId="26" applyFont="1" applyFill="1" applyBorder="1" applyAlignment="1">
      <alignment horizontal="left" vertical="center" wrapText="1"/>
    </xf>
    <xf numFmtId="0" fontId="6" fillId="3" borderId="43" xfId="26" applyFont="1" applyFill="1" applyBorder="1" applyAlignment="1">
      <alignment horizontal="left" vertical="center" wrapText="1"/>
    </xf>
    <xf numFmtId="0" fontId="6" fillId="3" borderId="21" xfId="26" applyFont="1" applyFill="1" applyBorder="1" applyAlignment="1">
      <alignment horizontal="left" vertical="center" wrapText="1"/>
    </xf>
    <xf numFmtId="0" fontId="5" fillId="2" borderId="4" xfId="27" applyFont="1" applyFill="1" applyBorder="1" applyAlignment="1">
      <alignment horizontal="center" vertical="center" wrapText="1"/>
    </xf>
    <xf numFmtId="0" fontId="5" fillId="2" borderId="0" xfId="27" applyFont="1" applyFill="1" applyAlignment="1">
      <alignment horizontal="center" vertical="center" wrapText="1"/>
    </xf>
    <xf numFmtId="0" fontId="5" fillId="2" borderId="5" xfId="27" applyFont="1" applyFill="1" applyBorder="1" applyAlignment="1">
      <alignment horizontal="center" vertical="center" wrapText="1"/>
    </xf>
    <xf numFmtId="0" fontId="12" fillId="2" borderId="4" xfId="27" applyFont="1" applyFill="1" applyBorder="1" applyAlignment="1">
      <alignment horizontal="center" vertical="center" wrapText="1"/>
    </xf>
    <xf numFmtId="0" fontId="12" fillId="2" borderId="0" xfId="27" applyFont="1" applyFill="1" applyAlignment="1">
      <alignment horizontal="center" vertical="center" wrapText="1"/>
    </xf>
    <xf numFmtId="0" fontId="12" fillId="2" borderId="5" xfId="27" applyFont="1" applyFill="1" applyBorder="1" applyAlignment="1">
      <alignment horizontal="center" vertical="center" wrapText="1"/>
    </xf>
    <xf numFmtId="0" fontId="4" fillId="2" borderId="7" xfId="26" applyFont="1" applyFill="1" applyBorder="1" applyAlignment="1">
      <alignment horizontal="center" vertical="center" wrapText="1"/>
    </xf>
    <xf numFmtId="0" fontId="4" fillId="2" borderId="8" xfId="26" applyFont="1" applyFill="1" applyBorder="1" applyAlignment="1">
      <alignment horizontal="center" vertical="center" wrapText="1"/>
    </xf>
    <xf numFmtId="0" fontId="11" fillId="0" borderId="37" xfId="26" applyFont="1" applyFill="1" applyBorder="1" applyAlignment="1">
      <alignment horizontal="center" vertical="center" wrapText="1"/>
    </xf>
    <xf numFmtId="0" fontId="11" fillId="0" borderId="35" xfId="26" applyFont="1" applyBorder="1" applyAlignment="1">
      <alignment horizontal="center" vertical="center" wrapText="1"/>
    </xf>
    <xf numFmtId="41" fontId="13" fillId="2" borderId="0" xfId="35" applyFont="1" applyFill="1" applyBorder="1" applyAlignment="1">
      <alignment vertical="center" wrapText="1"/>
    </xf>
    <xf numFmtId="41" fontId="10" fillId="2" borderId="0" xfId="35" applyFont="1" applyFill="1" applyBorder="1" applyAlignment="1">
      <alignment vertical="center" wrapText="1"/>
    </xf>
  </cellXfs>
  <cellStyles count="36">
    <cellStyle name="Millares [0]" xfId="35" builtinId="6"/>
    <cellStyle name="Millares 2" xfId="24" xr:uid="{2C67349F-117E-4C1D-B8BC-35BA14DB5E3A}"/>
    <cellStyle name="Millares 2 10" xfId="21" xr:uid="{00000000-0005-0000-0000-000003000000}"/>
    <cellStyle name="Millares 2 2" xfId="28" xr:uid="{6BABBB6B-F651-4C8C-BEF8-D3B9CE35A52C}"/>
    <cellStyle name="Millares 2 2 2" xfId="5" xr:uid="{00000000-0005-0000-0000-000004000000}"/>
    <cellStyle name="Millares 22" xfId="17" xr:uid="{00000000-0005-0000-0000-000005000000}"/>
    <cellStyle name="Millares 8" xfId="34" xr:uid="{6C29EEA9-9453-4790-B048-D871B88F0885}"/>
    <cellStyle name="Moneda 2" xfId="6" xr:uid="{00000000-0005-0000-0000-000007000000}"/>
    <cellStyle name="Moneda 2 2" xfId="33" xr:uid="{73AD81F1-E83B-4876-B3F3-C041B296B935}"/>
    <cellStyle name="Moneda 2 2 2 2 2" xfId="11" xr:uid="{00000000-0005-0000-0000-000008000000}"/>
    <cellStyle name="Moneda 2 4 2" xfId="22" xr:uid="{00000000-0005-0000-0000-000009000000}"/>
    <cellStyle name="Moneda 3" xfId="25" xr:uid="{6BAA3A71-7A96-4DDC-93BD-B886B7E9FBA0}"/>
    <cellStyle name="Moneda 3 2" xfId="30" xr:uid="{4E49067F-C8A3-4FED-832B-C1EB9D274270}"/>
    <cellStyle name="Moneda 3 4" xfId="31" xr:uid="{765B1FF9-8ED5-477D-B162-B59B0C097064}"/>
    <cellStyle name="Moneda 96" xfId="16" xr:uid="{00000000-0005-0000-0000-00000A000000}"/>
    <cellStyle name="Normal" xfId="0" builtinId="0"/>
    <cellStyle name="Normal 10" xfId="20" xr:uid="{00000000-0005-0000-0000-00000C000000}"/>
    <cellStyle name="Normal 12" xfId="23" xr:uid="{00000000-0005-0000-0000-00000D000000}"/>
    <cellStyle name="Normal 14" xfId="14" xr:uid="{00000000-0005-0000-0000-00000E000000}"/>
    <cellStyle name="Normal 19" xfId="13" xr:uid="{00000000-0005-0000-0000-00000F000000}"/>
    <cellStyle name="Normal 2" xfId="3" xr:uid="{00000000-0005-0000-0000-000010000000}"/>
    <cellStyle name="Normal 2 10 2 2" xfId="7" xr:uid="{00000000-0005-0000-0000-000011000000}"/>
    <cellStyle name="Normal 2 10 3" xfId="4" xr:uid="{00000000-0005-0000-0000-000012000000}"/>
    <cellStyle name="Normal 2 2" xfId="12" xr:uid="{00000000-0005-0000-0000-000013000000}"/>
    <cellStyle name="Normal 2 3" xfId="27" xr:uid="{F906D9B0-0EBC-4299-AA11-EA3B3CA1DB66}"/>
    <cellStyle name="Normal 3" xfId="1" xr:uid="{00000000-0005-0000-0000-000014000000}"/>
    <cellStyle name="Normal 3 11" xfId="2" xr:uid="{00000000-0005-0000-0000-000015000000}"/>
    <cellStyle name="Normal 3 2" xfId="9" xr:uid="{00000000-0005-0000-0000-000016000000}"/>
    <cellStyle name="Normal 3 2 2" xfId="10" xr:uid="{00000000-0005-0000-0000-000017000000}"/>
    <cellStyle name="Normal 3 3" xfId="26" xr:uid="{2162B6EF-416F-4E47-8AE4-1C51E75E1ECD}"/>
    <cellStyle name="Normal 4" xfId="19" xr:uid="{00000000-0005-0000-0000-000018000000}"/>
    <cellStyle name="Normal 4 2 2" xfId="8" xr:uid="{00000000-0005-0000-0000-000019000000}"/>
    <cellStyle name="Normal_ESTABLECIMIENTO Y MANTENIMIENTO" xfId="32" xr:uid="{29B64C3D-A5A9-4DCA-ACE4-F061B5D8865C}"/>
    <cellStyle name="Porcentaje 10" xfId="18" xr:uid="{00000000-0005-0000-0000-00001D000000}"/>
    <cellStyle name="Porcentaje 2" xfId="29" xr:uid="{438199DF-9D75-4BED-A62C-4500FAA721A0}"/>
    <cellStyle name="Porcentual 9" xfId="15" xr:uid="{00000000-0005-0000-0000-00001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219076</xdr:colOff>
      <xdr:row>2</xdr:row>
      <xdr:rowOff>47625</xdr:rowOff>
    </xdr:from>
    <xdr:to>
      <xdr:col>2</xdr:col>
      <xdr:colOff>247650</xdr:colOff>
      <xdr:row>5</xdr:row>
      <xdr:rowOff>390525</xdr:rowOff>
    </xdr:to>
    <xdr:pic>
      <xdr:nvPicPr>
        <xdr:cNvPr id="2" name="Picture 1" descr="LogoINV">
          <a:extLst>
            <a:ext uri="{FF2B5EF4-FFF2-40B4-BE49-F238E27FC236}">
              <a16:creationId xmlns:a16="http://schemas.microsoft.com/office/drawing/2014/main" id="{4E93D19B-3860-4E4A-8342-0B189024E3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8616" y="413385"/>
          <a:ext cx="691514"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216355</xdr:colOff>
      <xdr:row>2</xdr:row>
      <xdr:rowOff>133350</xdr:rowOff>
    </xdr:from>
    <xdr:to>
      <xdr:col>6</xdr:col>
      <xdr:colOff>1085850</xdr:colOff>
      <xdr:row>5</xdr:row>
      <xdr:rowOff>392310</xdr:rowOff>
    </xdr:to>
    <xdr:pic>
      <xdr:nvPicPr>
        <xdr:cNvPr id="3" name="Imagen 1" descr="http://www.presidencia.gov.co/prensa_new/historia/escudo.jpg">
          <a:extLst>
            <a:ext uri="{FF2B5EF4-FFF2-40B4-BE49-F238E27FC236}">
              <a16:creationId xmlns:a16="http://schemas.microsoft.com/office/drawing/2014/main" id="{AA0A83AF-4D96-4D27-9A02-28CDE10599C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38235" y="499110"/>
          <a:ext cx="869495" cy="876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d.docs.live.net/Users/smayorga/AppData/Local/Microsoft/Windows/Temporary%20Internet%20Files/Content.Outlook/WT8CO6ZI/Users/bgonzalez/Desktop/Documents%20and%20Settings/crendon.HMV/Local%20Settings/Temporary%20Internet%20Files/OLK3/8599.xls?BC3C11FF" TargetMode="External"/><Relationship Id="rId1" Type="http://schemas.openxmlformats.org/officeDocument/2006/relationships/externalLinkPath" Target="file:///\\BC3C11FF\85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jarevalo/1.%20DT%20Magdalena/Informaci&#243;n%20Solicitada%20Planta%20Central/2016/Via%20Alterna/DOCUMENTOS%20A%20ENVIAR%20SRN/Presupuesto%20de%20Interventoria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MULTIPLICADOR"/>
      <sheetName val="FORMULARIO No. 1"/>
      <sheetName val="FORMULARIO 1 - Modelo 2"/>
      <sheetName val="F.M."/>
      <sheetName val="FORMULARIO 2"/>
    </sheetNames>
    <sheetDataSet>
      <sheetData sheetId="0" refreshError="1">
        <row r="62">
          <cell r="I62">
            <v>2.4</v>
          </cell>
        </row>
      </sheetData>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F598D-BAF0-4B13-B7E9-FF3B6224FC7F}">
  <dimension ref="B1:GY104"/>
  <sheetViews>
    <sheetView tabSelected="1" view="pageBreakPreview" topLeftCell="A76" zoomScaleNormal="100" zoomScaleSheetLayoutView="100" workbookViewId="0">
      <selection activeCell="H32" sqref="H32"/>
    </sheetView>
  </sheetViews>
  <sheetFormatPr baseColWidth="10" defaultColWidth="12.5546875" defaultRowHeight="15.6" x14ac:dyDescent="0.25"/>
  <cols>
    <col min="1" max="1" width="1.88671875" style="7" customWidth="1"/>
    <col min="2" max="2" width="9.6640625" style="61" customWidth="1"/>
    <col min="3" max="3" width="48.5546875" style="70" customWidth="1"/>
    <col min="4" max="4" width="16" style="70" customWidth="1"/>
    <col min="5" max="5" width="20.44140625" style="71" customWidth="1"/>
    <col min="6" max="6" width="11.6640625" style="6" customWidth="1"/>
    <col min="7" max="7" width="21" style="6" customWidth="1"/>
    <col min="8" max="8" width="18.6640625" style="6" customWidth="1"/>
    <col min="9" max="9" width="18.44140625" style="91" customWidth="1"/>
    <col min="10" max="10" width="22.77734375" style="6" customWidth="1"/>
    <col min="11" max="207" width="11.5546875" style="6" customWidth="1"/>
    <col min="208" max="16384" width="12.5546875" style="7"/>
  </cols>
  <sheetData>
    <row r="1" spans="2:207" ht="11.25" customHeight="1" x14ac:dyDescent="0.25">
      <c r="B1" s="1"/>
      <c r="C1" s="2"/>
      <c r="D1" s="2"/>
      <c r="E1" s="3"/>
      <c r="F1" s="4"/>
      <c r="G1" s="5"/>
    </row>
    <row r="2" spans="2:207" ht="18" customHeight="1" x14ac:dyDescent="0.25">
      <c r="B2" s="127" t="s">
        <v>1</v>
      </c>
      <c r="C2" s="128"/>
      <c r="D2" s="128"/>
      <c r="E2" s="128"/>
      <c r="F2" s="128"/>
      <c r="G2" s="129"/>
    </row>
    <row r="3" spans="2:207" ht="16.5" customHeight="1" x14ac:dyDescent="0.25">
      <c r="B3" s="130" t="s">
        <v>2</v>
      </c>
      <c r="C3" s="131"/>
      <c r="D3" s="131"/>
      <c r="E3" s="131"/>
      <c r="F3" s="131"/>
      <c r="G3" s="132"/>
    </row>
    <row r="4" spans="2:207" ht="16.5" customHeight="1" x14ac:dyDescent="0.25">
      <c r="B4" s="133" t="s">
        <v>3</v>
      </c>
      <c r="C4" s="134"/>
      <c r="D4" s="134"/>
      <c r="E4" s="134"/>
      <c r="F4" s="134"/>
      <c r="G4" s="135"/>
    </row>
    <row r="5" spans="2:207" ht="16.5" customHeight="1" x14ac:dyDescent="0.25">
      <c r="B5" s="136"/>
      <c r="C5" s="137"/>
      <c r="D5" s="137"/>
      <c r="E5" s="137"/>
      <c r="F5" s="137"/>
      <c r="G5" s="138"/>
    </row>
    <row r="6" spans="2:207" ht="39" customHeight="1" x14ac:dyDescent="0.25">
      <c r="B6" s="139" t="s">
        <v>87</v>
      </c>
      <c r="C6" s="140"/>
      <c r="D6" s="140"/>
      <c r="E6" s="140"/>
      <c r="F6" s="140"/>
      <c r="G6" s="141"/>
    </row>
    <row r="7" spans="2:207" ht="10.5" customHeight="1" x14ac:dyDescent="0.25">
      <c r="B7" s="84"/>
      <c r="C7" s="85"/>
      <c r="D7" s="85"/>
      <c r="E7" s="85"/>
      <c r="F7" s="85"/>
      <c r="G7" s="86"/>
    </row>
    <row r="8" spans="2:207" ht="32.25" customHeight="1" x14ac:dyDescent="0.25">
      <c r="B8" s="124" t="s">
        <v>97</v>
      </c>
      <c r="C8" s="125"/>
      <c r="D8" s="125"/>
      <c r="E8" s="125"/>
      <c r="F8" s="125"/>
      <c r="G8" s="126"/>
    </row>
    <row r="9" spans="2:207" ht="16.2" thickBot="1" x14ac:dyDescent="0.3">
      <c r="B9" s="147"/>
      <c r="C9" s="148"/>
      <c r="D9" s="148"/>
      <c r="E9" s="148"/>
      <c r="F9" s="148"/>
      <c r="G9" s="149"/>
    </row>
    <row r="10" spans="2:207" ht="15" customHeight="1" thickBot="1" x14ac:dyDescent="0.3">
      <c r="B10" s="150"/>
      <c r="C10" s="151"/>
      <c r="D10" s="151"/>
      <c r="E10" s="152"/>
      <c r="F10" s="153" t="s">
        <v>86</v>
      </c>
      <c r="G10" s="154"/>
    </row>
    <row r="11" spans="2:207" ht="11.25" customHeight="1" x14ac:dyDescent="0.25">
      <c r="B11" s="8"/>
      <c r="C11" s="9"/>
      <c r="D11" s="9"/>
      <c r="E11" s="9"/>
      <c r="F11" s="10"/>
      <c r="G11" s="11"/>
    </row>
    <row r="12" spans="2:207" s="12" customFormat="1" ht="16.5" customHeight="1" x14ac:dyDescent="0.25">
      <c r="B12" s="133" t="s">
        <v>102</v>
      </c>
      <c r="C12" s="134"/>
      <c r="D12" s="134"/>
      <c r="E12" s="134"/>
      <c r="F12" s="134"/>
      <c r="G12" s="135"/>
      <c r="H12" s="6"/>
      <c r="I12" s="91"/>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row>
    <row r="13" spans="2:207" s="12" customFormat="1" ht="14.25" customHeight="1" thickBot="1" x14ac:dyDescent="0.3">
      <c r="B13" s="13"/>
      <c r="C13" s="14"/>
      <c r="D13" s="14"/>
      <c r="E13" s="14"/>
      <c r="F13" s="14"/>
      <c r="G13" s="15"/>
      <c r="H13" s="6"/>
      <c r="I13" s="91"/>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row>
    <row r="14" spans="2:207" s="12" customFormat="1" ht="13.8" x14ac:dyDescent="0.25">
      <c r="B14" s="155" t="s">
        <v>96</v>
      </c>
      <c r="C14" s="156" t="s">
        <v>4</v>
      </c>
      <c r="D14" s="87" t="s">
        <v>5</v>
      </c>
      <c r="E14" s="87" t="s">
        <v>6</v>
      </c>
      <c r="F14" s="87" t="s">
        <v>7</v>
      </c>
      <c r="G14" s="16" t="s">
        <v>8</v>
      </c>
      <c r="H14" s="6"/>
      <c r="I14" s="91"/>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row>
    <row r="15" spans="2:207" s="12" customFormat="1" ht="13.8" x14ac:dyDescent="0.25">
      <c r="B15" s="117"/>
      <c r="C15" s="120"/>
      <c r="D15" s="17" t="s">
        <v>9</v>
      </c>
      <c r="E15" s="17" t="s">
        <v>10</v>
      </c>
      <c r="F15" s="17" t="s">
        <v>11</v>
      </c>
      <c r="G15" s="18" t="s">
        <v>12</v>
      </c>
      <c r="H15" s="6"/>
      <c r="I15" s="91"/>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row>
    <row r="16" spans="2:207" s="12" customFormat="1" ht="14.4" thickBot="1" x14ac:dyDescent="0.3">
      <c r="B16" s="19" t="s">
        <v>13</v>
      </c>
      <c r="C16" s="121"/>
      <c r="D16" s="20" t="s">
        <v>14</v>
      </c>
      <c r="E16" s="20" t="s">
        <v>15</v>
      </c>
      <c r="F16" s="20" t="s">
        <v>16</v>
      </c>
      <c r="G16" s="21" t="s">
        <v>17</v>
      </c>
      <c r="H16" s="6"/>
      <c r="I16" s="91"/>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row>
    <row r="17" spans="2:207" s="12" customFormat="1" ht="13.8" x14ac:dyDescent="0.25">
      <c r="B17" s="22"/>
      <c r="C17" s="142" t="s">
        <v>18</v>
      </c>
      <c r="D17" s="142"/>
      <c r="E17" s="142"/>
      <c r="F17" s="142"/>
      <c r="G17" s="143"/>
      <c r="H17" s="91"/>
      <c r="I17" s="91"/>
      <c r="J17" s="93"/>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row>
    <row r="18" spans="2:207" s="12" customFormat="1" ht="13.8" x14ac:dyDescent="0.25">
      <c r="B18" s="23"/>
      <c r="C18" s="24" t="s">
        <v>19</v>
      </c>
      <c r="D18" s="24"/>
      <c r="E18" s="24"/>
      <c r="F18" s="24"/>
      <c r="G18" s="25"/>
      <c r="H18" s="91"/>
      <c r="I18" s="91"/>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row>
    <row r="19" spans="2:207" s="12" customFormat="1" ht="13.8" x14ac:dyDescent="0.25">
      <c r="B19" s="26">
        <v>1</v>
      </c>
      <c r="C19" s="27" t="s">
        <v>20</v>
      </c>
      <c r="D19" s="28"/>
      <c r="E19" s="28"/>
      <c r="F19" s="29">
        <v>2</v>
      </c>
      <c r="G19" s="30">
        <f>+(D19+E19)*B19*F19</f>
        <v>0</v>
      </c>
      <c r="H19" s="31"/>
      <c r="I19" s="91"/>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row>
    <row r="20" spans="2:207" s="12" customFormat="1" ht="13.8" x14ac:dyDescent="0.25">
      <c r="B20" s="26">
        <v>1</v>
      </c>
      <c r="C20" s="32" t="s">
        <v>21</v>
      </c>
      <c r="D20" s="33"/>
      <c r="E20" s="28"/>
      <c r="F20" s="29">
        <v>4</v>
      </c>
      <c r="G20" s="30">
        <f>+(D20+E20)*B20*F20</f>
        <v>0</v>
      </c>
      <c r="H20" s="6"/>
      <c r="I20" s="91"/>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row>
    <row r="21" spans="2:207" s="12" customFormat="1" ht="13.8" x14ac:dyDescent="0.25">
      <c r="B21" s="26">
        <v>1</v>
      </c>
      <c r="C21" s="32" t="s">
        <v>22</v>
      </c>
      <c r="D21" s="33"/>
      <c r="E21" s="28"/>
      <c r="F21" s="29">
        <v>0</v>
      </c>
      <c r="G21" s="30">
        <f>+(D21+E21)*B21*F21</f>
        <v>0</v>
      </c>
      <c r="H21" s="6"/>
      <c r="I21" s="91"/>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row>
    <row r="22" spans="2:207" s="12" customFormat="1" ht="13.8" x14ac:dyDescent="0.25">
      <c r="B22" s="26">
        <v>1</v>
      </c>
      <c r="C22" s="32" t="s">
        <v>23</v>
      </c>
      <c r="D22" s="33"/>
      <c r="E22" s="28"/>
      <c r="F22" s="29">
        <v>0.25</v>
      </c>
      <c r="G22" s="30">
        <f t="shared" ref="G22:G28" si="0">+(D22+E22)*B22*F22</f>
        <v>0</v>
      </c>
      <c r="H22" s="6"/>
      <c r="I22" s="91"/>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row>
    <row r="23" spans="2:207" s="12" customFormat="1" ht="13.8" x14ac:dyDescent="0.25">
      <c r="B23" s="26">
        <v>1</v>
      </c>
      <c r="C23" s="32" t="s">
        <v>24</v>
      </c>
      <c r="D23" s="33"/>
      <c r="E23" s="28"/>
      <c r="F23" s="29">
        <v>0</v>
      </c>
      <c r="G23" s="30">
        <f t="shared" si="0"/>
        <v>0</v>
      </c>
      <c r="H23" s="6"/>
      <c r="I23" s="91"/>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row>
    <row r="24" spans="2:207" s="12" customFormat="1" ht="13.8" x14ac:dyDescent="0.25">
      <c r="B24" s="26">
        <v>1</v>
      </c>
      <c r="C24" s="32" t="s">
        <v>25</v>
      </c>
      <c r="D24" s="33"/>
      <c r="E24" s="28"/>
      <c r="F24" s="29">
        <v>0</v>
      </c>
      <c r="G24" s="30">
        <f t="shared" si="0"/>
        <v>0</v>
      </c>
      <c r="H24" s="6"/>
      <c r="I24" s="91"/>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row>
    <row r="25" spans="2:207" s="12" customFormat="1" ht="13.8" x14ac:dyDescent="0.25">
      <c r="B25" s="26">
        <v>1</v>
      </c>
      <c r="C25" s="32" t="s">
        <v>26</v>
      </c>
      <c r="D25" s="33"/>
      <c r="E25" s="28"/>
      <c r="F25" s="29">
        <v>0.1</v>
      </c>
      <c r="G25" s="30">
        <f t="shared" si="0"/>
        <v>0</v>
      </c>
      <c r="H25" s="94"/>
      <c r="I25" s="91"/>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row>
    <row r="26" spans="2:207" s="12" customFormat="1" ht="13.8" x14ac:dyDescent="0.25">
      <c r="B26" s="26">
        <v>1</v>
      </c>
      <c r="C26" s="32" t="s">
        <v>27</v>
      </c>
      <c r="D26" s="33"/>
      <c r="E26" s="28"/>
      <c r="F26" s="29">
        <v>7.0000000000000007E-2</v>
      </c>
      <c r="G26" s="30">
        <f t="shared" si="0"/>
        <v>0</v>
      </c>
      <c r="H26" s="6"/>
      <c r="I26" s="91"/>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row>
    <row r="27" spans="2:207" s="12" customFormat="1" ht="13.8" x14ac:dyDescent="0.25">
      <c r="B27" s="26">
        <v>1</v>
      </c>
      <c r="C27" s="32" t="s">
        <v>28</v>
      </c>
      <c r="D27" s="33"/>
      <c r="E27" s="28"/>
      <c r="F27" s="29">
        <v>0</v>
      </c>
      <c r="G27" s="30">
        <f t="shared" si="0"/>
        <v>0</v>
      </c>
      <c r="H27" s="6"/>
      <c r="I27" s="91"/>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row>
    <row r="28" spans="2:207" s="12" customFormat="1" ht="13.8" x14ac:dyDescent="0.25">
      <c r="B28" s="26">
        <v>1</v>
      </c>
      <c r="C28" s="32" t="s">
        <v>29</v>
      </c>
      <c r="D28" s="33"/>
      <c r="E28" s="28"/>
      <c r="F28" s="29">
        <v>1.5</v>
      </c>
      <c r="G28" s="30">
        <f t="shared" si="0"/>
        <v>0</v>
      </c>
      <c r="H28" s="6"/>
      <c r="I28" s="91"/>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row>
    <row r="29" spans="2:207" s="12" customFormat="1" ht="13.8" x14ac:dyDescent="0.25">
      <c r="B29" s="92">
        <v>1</v>
      </c>
      <c r="C29" s="32" t="s">
        <v>101</v>
      </c>
      <c r="D29" s="33"/>
      <c r="E29" s="28"/>
      <c r="F29" s="29">
        <v>0.1</v>
      </c>
      <c r="G29" s="30">
        <f t="shared" ref="G29" si="1">+(D29+E29)*B29*F29</f>
        <v>0</v>
      </c>
      <c r="H29" s="94"/>
      <c r="I29" s="91"/>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row>
    <row r="30" spans="2:207" s="12" customFormat="1" ht="13.8" x14ac:dyDescent="0.25">
      <c r="B30" s="34"/>
      <c r="C30" s="24" t="s">
        <v>30</v>
      </c>
      <c r="D30" s="35"/>
      <c r="E30" s="35"/>
      <c r="F30" s="35"/>
      <c r="G30" s="36"/>
      <c r="H30" s="6"/>
      <c r="I30" s="91"/>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row>
    <row r="31" spans="2:207" s="12" customFormat="1" ht="13.8" x14ac:dyDescent="0.3">
      <c r="B31" s="26">
        <v>1</v>
      </c>
      <c r="C31" s="37" t="s">
        <v>31</v>
      </c>
      <c r="D31" s="33"/>
      <c r="E31" s="28"/>
      <c r="F31" s="29">
        <v>2</v>
      </c>
      <c r="G31" s="30">
        <f>+(D31+E31)*B31*F31</f>
        <v>0</v>
      </c>
      <c r="H31" s="6"/>
      <c r="I31" s="91"/>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row>
    <row r="32" spans="2:207" s="12" customFormat="1" ht="13.8" x14ac:dyDescent="0.25">
      <c r="B32" s="26">
        <v>1</v>
      </c>
      <c r="C32" s="38" t="s">
        <v>32</v>
      </c>
      <c r="D32" s="33"/>
      <c r="E32" s="28"/>
      <c r="F32" s="29">
        <v>1</v>
      </c>
      <c r="G32" s="30">
        <f>+(D32+E32)*B32*F32</f>
        <v>0</v>
      </c>
      <c r="H32" s="6"/>
      <c r="I32" s="91"/>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row>
    <row r="33" spans="2:207" s="12" customFormat="1" ht="13.8" x14ac:dyDescent="0.25">
      <c r="B33" s="26"/>
      <c r="C33" s="38" t="s">
        <v>33</v>
      </c>
      <c r="D33" s="33"/>
      <c r="E33" s="28"/>
      <c r="F33" s="29">
        <v>3</v>
      </c>
      <c r="G33" s="30">
        <f>+(D33+E33)*B33*F33</f>
        <v>0</v>
      </c>
      <c r="H33" s="6"/>
      <c r="I33" s="91"/>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row>
    <row r="34" spans="2:207" s="12" customFormat="1" ht="13.8" x14ac:dyDescent="0.25">
      <c r="B34" s="26">
        <v>1</v>
      </c>
      <c r="C34" s="38" t="s">
        <v>34</v>
      </c>
      <c r="D34" s="33"/>
      <c r="E34" s="28"/>
      <c r="F34" s="29">
        <v>4</v>
      </c>
      <c r="G34" s="30">
        <f>+(D34+E34)*B34*F34</f>
        <v>0</v>
      </c>
      <c r="H34" s="6"/>
      <c r="I34" s="91"/>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row>
    <row r="35" spans="2:207" s="12" customFormat="1" ht="13.8" x14ac:dyDescent="0.25">
      <c r="B35" s="34"/>
      <c r="C35" s="24" t="s">
        <v>35</v>
      </c>
      <c r="D35" s="35"/>
      <c r="E35" s="35"/>
      <c r="F35" s="35"/>
      <c r="G35" s="36"/>
      <c r="H35" s="6"/>
      <c r="I35" s="91"/>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row>
    <row r="36" spans="2:207" s="12" customFormat="1" ht="13.8" x14ac:dyDescent="0.25">
      <c r="B36" s="26">
        <v>1</v>
      </c>
      <c r="C36" s="38" t="s">
        <v>36</v>
      </c>
      <c r="D36" s="33"/>
      <c r="E36" s="28"/>
      <c r="F36" s="29">
        <v>4</v>
      </c>
      <c r="G36" s="30">
        <f>+(D36+E36)*B36*F36</f>
        <v>0</v>
      </c>
      <c r="H36" s="6"/>
      <c r="I36" s="91"/>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row>
    <row r="37" spans="2:207" s="12" customFormat="1" ht="13.8" x14ac:dyDescent="0.25">
      <c r="B37" s="34"/>
      <c r="C37" s="24" t="s">
        <v>37</v>
      </c>
      <c r="D37" s="35"/>
      <c r="E37" s="35"/>
      <c r="F37" s="35"/>
      <c r="G37" s="36"/>
      <c r="H37" s="6"/>
      <c r="I37" s="91"/>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row>
    <row r="38" spans="2:207" s="12" customFormat="1" ht="13.8" x14ac:dyDescent="0.25">
      <c r="B38" s="26">
        <v>1</v>
      </c>
      <c r="C38" s="38" t="s">
        <v>38</v>
      </c>
      <c r="D38" s="33"/>
      <c r="E38" s="28"/>
      <c r="F38" s="29">
        <v>2</v>
      </c>
      <c r="G38" s="30">
        <f>+(D38+E38)*B38*F38</f>
        <v>0</v>
      </c>
      <c r="H38" s="6"/>
      <c r="I38" s="91"/>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c r="GX38" s="6"/>
      <c r="GY38" s="6"/>
    </row>
    <row r="39" spans="2:207" s="12" customFormat="1" ht="13.8" x14ac:dyDescent="0.25">
      <c r="B39" s="26">
        <v>1</v>
      </c>
      <c r="C39" s="38" t="s">
        <v>39</v>
      </c>
      <c r="D39" s="33"/>
      <c r="E39" s="28"/>
      <c r="F39" s="29">
        <v>4</v>
      </c>
      <c r="G39" s="30">
        <f>+(D39+E39)*B39*F39</f>
        <v>0</v>
      </c>
      <c r="H39" s="6"/>
      <c r="I39" s="91"/>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c r="GI39" s="6"/>
      <c r="GJ39" s="6"/>
      <c r="GK39" s="6"/>
      <c r="GL39" s="6"/>
      <c r="GM39" s="6"/>
      <c r="GN39" s="6"/>
      <c r="GO39" s="6"/>
      <c r="GP39" s="6"/>
      <c r="GQ39" s="6"/>
      <c r="GR39" s="6"/>
      <c r="GS39" s="6"/>
      <c r="GT39" s="6"/>
      <c r="GU39" s="6"/>
      <c r="GV39" s="6"/>
      <c r="GW39" s="6"/>
      <c r="GX39" s="6"/>
      <c r="GY39" s="6"/>
    </row>
    <row r="40" spans="2:207" s="12" customFormat="1" ht="13.8" x14ac:dyDescent="0.25">
      <c r="B40" s="39"/>
      <c r="C40" s="24" t="s">
        <v>40</v>
      </c>
      <c r="D40" s="35"/>
      <c r="E40" s="35"/>
      <c r="F40" s="35"/>
      <c r="G40" s="36"/>
      <c r="H40" s="6"/>
      <c r="I40" s="91"/>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c r="GI40" s="6"/>
      <c r="GJ40" s="6"/>
      <c r="GK40" s="6"/>
      <c r="GL40" s="6"/>
      <c r="GM40" s="6"/>
      <c r="GN40" s="6"/>
      <c r="GO40" s="6"/>
      <c r="GP40" s="6"/>
      <c r="GQ40" s="6"/>
      <c r="GR40" s="6"/>
      <c r="GS40" s="6"/>
      <c r="GT40" s="6"/>
      <c r="GU40" s="6"/>
      <c r="GV40" s="6"/>
      <c r="GW40" s="6"/>
      <c r="GX40" s="6"/>
      <c r="GY40" s="6"/>
    </row>
    <row r="41" spans="2:207" s="12" customFormat="1" ht="13.8" x14ac:dyDescent="0.25">
      <c r="B41" s="40">
        <v>1</v>
      </c>
      <c r="C41" s="41" t="s">
        <v>41</v>
      </c>
      <c r="D41" s="76"/>
      <c r="E41" s="76"/>
      <c r="F41" s="73">
        <f>1-0.45</f>
        <v>0.55000000000000004</v>
      </c>
      <c r="G41" s="74">
        <f>+(D41+E41)*B41*F41</f>
        <v>0</v>
      </c>
      <c r="H41" s="94"/>
      <c r="I41" s="91"/>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c r="GI41" s="6"/>
      <c r="GJ41" s="6"/>
      <c r="GK41" s="6"/>
      <c r="GL41" s="6"/>
      <c r="GM41" s="6"/>
      <c r="GN41" s="6"/>
      <c r="GO41" s="6"/>
      <c r="GP41" s="6"/>
      <c r="GQ41" s="6"/>
      <c r="GR41" s="6"/>
      <c r="GS41" s="6"/>
      <c r="GT41" s="6"/>
      <c r="GU41" s="6"/>
      <c r="GV41" s="6"/>
      <c r="GW41" s="6"/>
      <c r="GX41" s="6"/>
      <c r="GY41" s="6"/>
    </row>
    <row r="42" spans="2:207" s="12" customFormat="1" ht="13.8" x14ac:dyDescent="0.25">
      <c r="B42" s="39"/>
      <c r="C42" s="144" t="s">
        <v>42</v>
      </c>
      <c r="D42" s="145"/>
      <c r="E42" s="145"/>
      <c r="F42" s="146"/>
      <c r="G42" s="42">
        <f>SUM(G19:G41)</f>
        <v>0</v>
      </c>
      <c r="H42" s="6"/>
      <c r="I42" s="91"/>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c r="GN42" s="6"/>
      <c r="GO42" s="6"/>
      <c r="GP42" s="6"/>
      <c r="GQ42" s="6"/>
      <c r="GR42" s="6"/>
      <c r="GS42" s="6"/>
      <c r="GT42" s="6"/>
      <c r="GU42" s="6"/>
      <c r="GV42" s="6"/>
      <c r="GW42" s="6"/>
      <c r="GX42" s="6"/>
      <c r="GY42" s="6"/>
    </row>
    <row r="43" spans="2:207" s="12" customFormat="1" ht="13.8" x14ac:dyDescent="0.25">
      <c r="B43" s="34"/>
      <c r="C43" s="95" t="s">
        <v>43</v>
      </c>
      <c r="D43" s="96"/>
      <c r="E43" s="96"/>
      <c r="F43" s="97"/>
      <c r="G43" s="77">
        <f>+'[20]FACTOR MULTIPLICADOR'!I62</f>
        <v>2.4</v>
      </c>
      <c r="H43" s="6"/>
      <c r="I43" s="91"/>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c r="GN43" s="6"/>
      <c r="GO43" s="6"/>
      <c r="GP43" s="6"/>
      <c r="GQ43" s="6"/>
      <c r="GR43" s="6"/>
      <c r="GS43" s="6"/>
      <c r="GT43" s="6"/>
      <c r="GU43" s="6"/>
      <c r="GV43" s="6"/>
      <c r="GW43" s="6"/>
      <c r="GX43" s="6"/>
      <c r="GY43" s="6"/>
    </row>
    <row r="44" spans="2:207" s="12" customFormat="1" ht="14.4" thickBot="1" x14ac:dyDescent="0.3">
      <c r="B44" s="43"/>
      <c r="C44" s="111" t="s">
        <v>44</v>
      </c>
      <c r="D44" s="112"/>
      <c r="E44" s="112"/>
      <c r="F44" s="113"/>
      <c r="G44" s="44">
        <f>ROUND(G42*G43,0)</f>
        <v>0</v>
      </c>
      <c r="H44" s="6"/>
      <c r="I44" s="91"/>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c r="GN44" s="6"/>
      <c r="GO44" s="6"/>
      <c r="GP44" s="6"/>
      <c r="GQ44" s="6"/>
      <c r="GR44" s="6"/>
      <c r="GS44" s="6"/>
      <c r="GT44" s="6"/>
      <c r="GU44" s="6"/>
      <c r="GV44" s="6"/>
      <c r="GW44" s="6"/>
      <c r="GX44" s="6"/>
      <c r="GY44" s="6"/>
    </row>
    <row r="45" spans="2:207" s="12" customFormat="1" ht="13.8" x14ac:dyDescent="0.25">
      <c r="B45" s="116" t="s">
        <v>96</v>
      </c>
      <c r="C45" s="118" t="s">
        <v>45</v>
      </c>
      <c r="D45" s="120" t="s">
        <v>46</v>
      </c>
      <c r="E45" s="88" t="s">
        <v>47</v>
      </c>
      <c r="F45" s="122" t="s">
        <v>48</v>
      </c>
      <c r="G45" s="45" t="s">
        <v>8</v>
      </c>
      <c r="H45" s="6"/>
      <c r="I45" s="91"/>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c r="GN45" s="6"/>
      <c r="GO45" s="6"/>
      <c r="GP45" s="6"/>
      <c r="GQ45" s="6"/>
      <c r="GR45" s="6"/>
      <c r="GS45" s="6"/>
      <c r="GT45" s="6"/>
      <c r="GU45" s="6"/>
      <c r="GV45" s="6"/>
      <c r="GW45" s="6"/>
      <c r="GX45" s="6"/>
      <c r="GY45" s="6"/>
    </row>
    <row r="46" spans="2:207" s="12" customFormat="1" ht="13.8" x14ac:dyDescent="0.25">
      <c r="B46" s="117"/>
      <c r="C46" s="118"/>
      <c r="D46" s="120"/>
      <c r="E46" s="17" t="s">
        <v>49</v>
      </c>
      <c r="F46" s="123"/>
      <c r="G46" s="18" t="s">
        <v>12</v>
      </c>
      <c r="H46" s="6"/>
      <c r="I46" s="91"/>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c r="GN46" s="6"/>
      <c r="GO46" s="6"/>
      <c r="GP46" s="6"/>
      <c r="GQ46" s="6"/>
      <c r="GR46" s="6"/>
      <c r="GS46" s="6"/>
      <c r="GT46" s="6"/>
      <c r="GU46" s="6"/>
      <c r="GV46" s="6"/>
      <c r="GW46" s="6"/>
      <c r="GX46" s="6"/>
      <c r="GY46" s="6"/>
    </row>
    <row r="47" spans="2:207" s="12" customFormat="1" ht="14.4" thickBot="1" x14ac:dyDescent="0.3">
      <c r="B47" s="19" t="s">
        <v>50</v>
      </c>
      <c r="C47" s="119"/>
      <c r="D47" s="121"/>
      <c r="E47" s="20" t="s">
        <v>51</v>
      </c>
      <c r="F47" s="20" t="s">
        <v>52</v>
      </c>
      <c r="G47" s="21" t="s">
        <v>53</v>
      </c>
      <c r="H47" s="6"/>
      <c r="I47" s="91"/>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c r="GN47" s="6"/>
      <c r="GO47" s="6"/>
      <c r="GP47" s="6"/>
      <c r="GQ47" s="6"/>
      <c r="GR47" s="6"/>
      <c r="GS47" s="6"/>
      <c r="GT47" s="6"/>
      <c r="GU47" s="6"/>
      <c r="GV47" s="6"/>
      <c r="GW47" s="6"/>
      <c r="GX47" s="6"/>
      <c r="GY47" s="6"/>
    </row>
    <row r="48" spans="2:207" s="12" customFormat="1" ht="13.8" x14ac:dyDescent="0.25">
      <c r="B48" s="46"/>
      <c r="C48" s="47" t="s">
        <v>54</v>
      </c>
      <c r="D48" s="47"/>
      <c r="E48" s="47"/>
      <c r="F48" s="47"/>
      <c r="G48" s="48"/>
      <c r="H48" s="6"/>
      <c r="I48" s="91"/>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c r="GN48" s="6"/>
      <c r="GO48" s="6"/>
      <c r="GP48" s="6"/>
      <c r="GQ48" s="6"/>
      <c r="GR48" s="6"/>
      <c r="GS48" s="6"/>
      <c r="GT48" s="6"/>
      <c r="GU48" s="6"/>
      <c r="GV48" s="6"/>
      <c r="GW48" s="6"/>
      <c r="GX48" s="6"/>
      <c r="GY48" s="6"/>
    </row>
    <row r="49" spans="2:207" s="12" customFormat="1" ht="21.75" customHeight="1" x14ac:dyDescent="0.25">
      <c r="B49" s="34"/>
      <c r="C49" s="24" t="s">
        <v>55</v>
      </c>
      <c r="D49" s="24"/>
      <c r="E49" s="24"/>
      <c r="F49" s="24"/>
      <c r="G49" s="25"/>
      <c r="H49" s="6"/>
      <c r="I49" s="91"/>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c r="GN49" s="6"/>
      <c r="GO49" s="6"/>
      <c r="GP49" s="6"/>
      <c r="GQ49" s="6"/>
      <c r="GR49" s="6"/>
      <c r="GS49" s="6"/>
      <c r="GT49" s="6"/>
      <c r="GU49" s="6"/>
      <c r="GV49" s="6"/>
      <c r="GW49" s="6"/>
      <c r="GX49" s="6"/>
      <c r="GY49" s="6"/>
    </row>
    <row r="50" spans="2:207" s="12" customFormat="1" ht="24" customHeight="1" x14ac:dyDescent="0.25">
      <c r="B50" s="26">
        <v>1</v>
      </c>
      <c r="C50" s="41" t="s">
        <v>56</v>
      </c>
      <c r="D50" s="49" t="s">
        <v>57</v>
      </c>
      <c r="E50" s="33"/>
      <c r="F50" s="50">
        <f>15-2</f>
        <v>13</v>
      </c>
      <c r="G50" s="30">
        <f>+B50*E50*F50</f>
        <v>0</v>
      </c>
      <c r="H50" s="94"/>
      <c r="I50" s="91"/>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c r="GN50" s="6"/>
      <c r="GO50" s="6"/>
      <c r="GP50" s="6"/>
      <c r="GQ50" s="6"/>
      <c r="GR50" s="6"/>
      <c r="GS50" s="6"/>
      <c r="GT50" s="6"/>
      <c r="GU50" s="6"/>
      <c r="GV50" s="6"/>
      <c r="GW50" s="6"/>
      <c r="GX50" s="6"/>
      <c r="GY50" s="6"/>
    </row>
    <row r="51" spans="2:207" s="12" customFormat="1" ht="13.8" x14ac:dyDescent="0.25">
      <c r="B51" s="34"/>
      <c r="C51" s="24" t="s">
        <v>58</v>
      </c>
      <c r="D51" s="24"/>
      <c r="E51" s="35"/>
      <c r="F51" s="51"/>
      <c r="G51" s="51"/>
      <c r="H51" s="6"/>
      <c r="I51" s="9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c r="GN51" s="6"/>
      <c r="GO51" s="6"/>
      <c r="GP51" s="6"/>
      <c r="GQ51" s="6"/>
      <c r="GR51" s="6"/>
      <c r="GS51" s="6"/>
      <c r="GT51" s="6"/>
      <c r="GU51" s="6"/>
      <c r="GV51" s="6"/>
      <c r="GW51" s="6"/>
      <c r="GX51" s="6"/>
      <c r="GY51" s="6"/>
    </row>
    <row r="52" spans="2:207" s="12" customFormat="1" ht="31.5" customHeight="1" x14ac:dyDescent="0.25">
      <c r="B52" s="26">
        <v>1</v>
      </c>
      <c r="C52" s="52" t="s">
        <v>59</v>
      </c>
      <c r="D52" s="49" t="s">
        <v>60</v>
      </c>
      <c r="E52" s="53"/>
      <c r="F52" s="50">
        <v>4</v>
      </c>
      <c r="G52" s="30">
        <f t="shared" ref="G52:G60" si="2">+B52*E52*F52</f>
        <v>0</v>
      </c>
      <c r="H52" s="6"/>
      <c r="I52" s="9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c r="GN52" s="6"/>
      <c r="GO52" s="6"/>
      <c r="GP52" s="6"/>
      <c r="GQ52" s="6"/>
      <c r="GR52" s="6"/>
      <c r="GS52" s="6"/>
      <c r="GT52" s="6"/>
      <c r="GU52" s="6"/>
      <c r="GV52" s="6"/>
      <c r="GW52" s="6"/>
      <c r="GX52" s="6"/>
      <c r="GY52" s="6"/>
    </row>
    <row r="53" spans="2:207" s="12" customFormat="1" ht="13.8" x14ac:dyDescent="0.25">
      <c r="B53" s="26">
        <v>1</v>
      </c>
      <c r="C53" s="41" t="s">
        <v>61</v>
      </c>
      <c r="D53" s="54" t="s">
        <v>62</v>
      </c>
      <c r="E53" s="53"/>
      <c r="F53" s="50">
        <v>2</v>
      </c>
      <c r="G53" s="30">
        <f t="shared" si="2"/>
        <v>0</v>
      </c>
      <c r="H53" s="6"/>
      <c r="I53" s="9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c r="GN53" s="6"/>
      <c r="GO53" s="6"/>
      <c r="GP53" s="6"/>
      <c r="GQ53" s="6"/>
      <c r="GR53" s="6"/>
      <c r="GS53" s="6"/>
      <c r="GT53" s="6"/>
      <c r="GU53" s="6"/>
      <c r="GV53" s="6"/>
      <c r="GW53" s="6"/>
      <c r="GX53" s="6"/>
      <c r="GY53" s="6"/>
    </row>
    <row r="54" spans="2:207" s="12" customFormat="1" ht="13.8" x14ac:dyDescent="0.25">
      <c r="B54" s="26">
        <v>1</v>
      </c>
      <c r="C54" s="41" t="s">
        <v>63</v>
      </c>
      <c r="D54" s="54" t="s">
        <v>62</v>
      </c>
      <c r="E54" s="53"/>
      <c r="F54" s="50">
        <v>1.5</v>
      </c>
      <c r="G54" s="30">
        <f t="shared" si="2"/>
        <v>0</v>
      </c>
      <c r="H54" s="6"/>
      <c r="I54" s="91"/>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row>
    <row r="55" spans="2:207" s="12" customFormat="1" ht="13.8" x14ac:dyDescent="0.25">
      <c r="B55" s="26">
        <v>1</v>
      </c>
      <c r="C55" s="41" t="s">
        <v>64</v>
      </c>
      <c r="D55" s="54" t="s">
        <v>62</v>
      </c>
      <c r="E55" s="53"/>
      <c r="F55" s="50">
        <v>4</v>
      </c>
      <c r="G55" s="30">
        <f t="shared" si="2"/>
        <v>0</v>
      </c>
      <c r="H55" s="6"/>
      <c r="I55" s="91"/>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row>
    <row r="56" spans="2:207" s="12" customFormat="1" ht="13.8" x14ac:dyDescent="0.25">
      <c r="B56" s="34"/>
      <c r="C56" s="24" t="s">
        <v>65</v>
      </c>
      <c r="D56" s="24"/>
      <c r="E56" s="35"/>
      <c r="F56" s="51"/>
      <c r="G56" s="51"/>
      <c r="H56" s="6"/>
      <c r="I56" s="91"/>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row>
    <row r="57" spans="2:207" s="12" customFormat="1" ht="13.8" x14ac:dyDescent="0.25">
      <c r="B57" s="26">
        <v>1</v>
      </c>
      <c r="C57" s="41" t="s">
        <v>66</v>
      </c>
      <c r="D57" s="54" t="s">
        <v>62</v>
      </c>
      <c r="E57" s="53"/>
      <c r="F57" s="50">
        <v>1</v>
      </c>
      <c r="G57" s="30">
        <f t="shared" si="2"/>
        <v>0</v>
      </c>
      <c r="H57" s="6"/>
      <c r="I57" s="91"/>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row>
    <row r="58" spans="2:207" s="12" customFormat="1" ht="26.4" x14ac:dyDescent="0.25">
      <c r="B58" s="26">
        <v>1</v>
      </c>
      <c r="C58" s="41" t="s">
        <v>67</v>
      </c>
      <c r="D58" s="54" t="s">
        <v>62</v>
      </c>
      <c r="E58" s="53"/>
      <c r="F58" s="50">
        <v>1.5</v>
      </c>
      <c r="G58" s="30">
        <f t="shared" si="2"/>
        <v>0</v>
      </c>
      <c r="H58" s="6"/>
      <c r="I58" s="91"/>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c r="GN58" s="6"/>
      <c r="GO58" s="6"/>
      <c r="GP58" s="6"/>
      <c r="GQ58" s="6"/>
      <c r="GR58" s="6"/>
      <c r="GS58" s="6"/>
      <c r="GT58" s="6"/>
      <c r="GU58" s="6"/>
      <c r="GV58" s="6"/>
      <c r="GW58" s="6"/>
      <c r="GX58" s="6"/>
      <c r="GY58" s="6"/>
    </row>
    <row r="59" spans="2:207" s="12" customFormat="1" ht="13.8" x14ac:dyDescent="0.25">
      <c r="B59" s="26">
        <v>1</v>
      </c>
      <c r="C59" s="41" t="s">
        <v>68</v>
      </c>
      <c r="D59" s="54" t="s">
        <v>62</v>
      </c>
      <c r="E59" s="53"/>
      <c r="F59" s="50">
        <v>4</v>
      </c>
      <c r="G59" s="30">
        <f t="shared" si="2"/>
        <v>0</v>
      </c>
      <c r="H59" s="6"/>
      <c r="I59" s="91"/>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c r="GN59" s="6"/>
      <c r="GO59" s="6"/>
      <c r="GP59" s="6"/>
      <c r="GQ59" s="6"/>
      <c r="GR59" s="6"/>
      <c r="GS59" s="6"/>
      <c r="GT59" s="6"/>
      <c r="GU59" s="6"/>
      <c r="GV59" s="6"/>
      <c r="GW59" s="6"/>
      <c r="GX59" s="6"/>
      <c r="GY59" s="6"/>
    </row>
    <row r="60" spans="2:207" s="12" customFormat="1" ht="14.4" thickBot="1" x14ac:dyDescent="0.3">
      <c r="B60" s="55">
        <v>1</v>
      </c>
      <c r="C60" s="27" t="s">
        <v>69</v>
      </c>
      <c r="D60" s="54" t="s">
        <v>62</v>
      </c>
      <c r="E60" s="72"/>
      <c r="F60" s="73">
        <v>4</v>
      </c>
      <c r="G60" s="74">
        <f t="shared" si="2"/>
        <v>0</v>
      </c>
      <c r="H60" s="6"/>
      <c r="I60" s="91"/>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c r="GN60" s="6"/>
      <c r="GO60" s="6"/>
      <c r="GP60" s="6"/>
      <c r="GQ60" s="6"/>
      <c r="GR60" s="6"/>
      <c r="GS60" s="6"/>
      <c r="GT60" s="6"/>
      <c r="GU60" s="6"/>
      <c r="GV60" s="6"/>
      <c r="GW60" s="6"/>
      <c r="GX60" s="6"/>
      <c r="GY60" s="6"/>
    </row>
    <row r="61" spans="2:207" s="12" customFormat="1" ht="13.8" x14ac:dyDescent="0.25">
      <c r="B61" s="56"/>
      <c r="C61" s="114" t="s">
        <v>70</v>
      </c>
      <c r="D61" s="114"/>
      <c r="E61" s="114"/>
      <c r="F61" s="114"/>
      <c r="G61" s="57">
        <f>SUM(G50:G60)</f>
        <v>0</v>
      </c>
      <c r="H61" s="6"/>
      <c r="I61" s="91"/>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c r="GN61" s="6"/>
      <c r="GO61" s="6"/>
      <c r="GP61" s="6"/>
      <c r="GQ61" s="6"/>
      <c r="GR61" s="6"/>
      <c r="GS61" s="6"/>
      <c r="GT61" s="6"/>
      <c r="GU61" s="6"/>
      <c r="GV61" s="6"/>
      <c r="GW61" s="6"/>
      <c r="GX61" s="6"/>
      <c r="GY61" s="6"/>
    </row>
    <row r="62" spans="2:207" s="12" customFormat="1" ht="13.8" x14ac:dyDescent="0.25">
      <c r="B62" s="58"/>
      <c r="C62" s="115" t="s">
        <v>71</v>
      </c>
      <c r="D62" s="115"/>
      <c r="E62" s="115"/>
      <c r="F62" s="115"/>
      <c r="G62" s="59">
        <f>G44+G61</f>
        <v>0</v>
      </c>
      <c r="H62" s="6"/>
      <c r="I62" s="91"/>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row>
    <row r="63" spans="2:207" s="12" customFormat="1" ht="13.8" x14ac:dyDescent="0.25">
      <c r="B63" s="58"/>
      <c r="C63" s="115" t="s">
        <v>72</v>
      </c>
      <c r="D63" s="115"/>
      <c r="E63" s="115"/>
      <c r="F63" s="115"/>
      <c r="G63" s="59"/>
      <c r="H63" s="6"/>
      <c r="I63" s="91"/>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c r="GN63" s="6"/>
      <c r="GO63" s="6"/>
      <c r="GP63" s="6"/>
      <c r="GQ63" s="6"/>
      <c r="GR63" s="6"/>
      <c r="GS63" s="6"/>
      <c r="GT63" s="6"/>
      <c r="GU63" s="6"/>
      <c r="GV63" s="6"/>
      <c r="GW63" s="6"/>
      <c r="GX63" s="6"/>
      <c r="GY63" s="6"/>
    </row>
    <row r="64" spans="2:207" s="12" customFormat="1" ht="13.8" x14ac:dyDescent="0.25">
      <c r="B64" s="58"/>
      <c r="C64" s="115" t="s">
        <v>88</v>
      </c>
      <c r="D64" s="115"/>
      <c r="E64" s="115"/>
      <c r="F64" s="115"/>
      <c r="G64" s="59">
        <f>G62+G63</f>
        <v>0</v>
      </c>
      <c r="H64" s="6"/>
      <c r="I64" s="91"/>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c r="GN64" s="6"/>
      <c r="GO64" s="6"/>
      <c r="GP64" s="6"/>
      <c r="GQ64" s="6"/>
      <c r="GR64" s="6"/>
      <c r="GS64" s="6"/>
      <c r="GT64" s="6"/>
      <c r="GU64" s="6"/>
      <c r="GV64" s="6"/>
      <c r="GW64" s="6"/>
      <c r="GX64" s="6"/>
      <c r="GY64" s="6"/>
    </row>
    <row r="65" spans="2:207" s="12" customFormat="1" ht="13.8" x14ac:dyDescent="0.25">
      <c r="B65" s="58"/>
      <c r="C65" s="115" t="s">
        <v>89</v>
      </c>
      <c r="D65" s="115"/>
      <c r="E65" s="115"/>
      <c r="F65" s="115"/>
      <c r="G65" s="60">
        <f>ROUND(G64*19%,0)</f>
        <v>0</v>
      </c>
      <c r="H65" s="6"/>
      <c r="I65" s="91"/>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c r="GN65" s="6"/>
      <c r="GO65" s="6"/>
      <c r="GP65" s="6"/>
      <c r="GQ65" s="6"/>
      <c r="GR65" s="6"/>
      <c r="GS65" s="6"/>
      <c r="GT65" s="6"/>
      <c r="GU65" s="6"/>
      <c r="GV65" s="6"/>
      <c r="GW65" s="6"/>
      <c r="GX65" s="6"/>
      <c r="GY65" s="6"/>
    </row>
    <row r="66" spans="2:207" s="12" customFormat="1" ht="13.8" x14ac:dyDescent="0.25">
      <c r="B66" s="78"/>
      <c r="C66" s="95" t="s">
        <v>94</v>
      </c>
      <c r="D66" s="96"/>
      <c r="E66" s="96"/>
      <c r="F66" s="97"/>
      <c r="G66" s="79">
        <f>+G64+G65</f>
        <v>0</v>
      </c>
      <c r="H66" s="6"/>
      <c r="I66" s="91"/>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c r="GN66" s="6"/>
      <c r="GO66" s="6"/>
      <c r="GP66" s="6"/>
      <c r="GQ66" s="6"/>
      <c r="GR66" s="6"/>
      <c r="GS66" s="6"/>
      <c r="GT66" s="6"/>
      <c r="GU66" s="6"/>
      <c r="GV66" s="6"/>
      <c r="GW66" s="6"/>
      <c r="GX66" s="6"/>
      <c r="GY66" s="6"/>
    </row>
    <row r="67" spans="2:207" s="12" customFormat="1" ht="13.8" x14ac:dyDescent="0.25">
      <c r="B67" s="78"/>
      <c r="C67" s="95"/>
      <c r="D67" s="96"/>
      <c r="E67" s="96"/>
      <c r="F67" s="97"/>
      <c r="G67" s="79"/>
      <c r="H67" s="6"/>
      <c r="I67" s="91"/>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c r="GN67" s="6"/>
      <c r="GO67" s="6"/>
      <c r="GP67" s="6"/>
      <c r="GQ67" s="6"/>
      <c r="GR67" s="6"/>
      <c r="GS67" s="6"/>
      <c r="GT67" s="6"/>
      <c r="GU67" s="6"/>
      <c r="GV67" s="6"/>
      <c r="GW67" s="6"/>
      <c r="GX67" s="6"/>
      <c r="GY67" s="6"/>
    </row>
    <row r="68" spans="2:207" s="12" customFormat="1" ht="13.8" x14ac:dyDescent="0.25">
      <c r="B68" s="78"/>
      <c r="C68" s="95" t="s">
        <v>90</v>
      </c>
      <c r="D68" s="96"/>
      <c r="E68" s="96"/>
      <c r="F68" s="97"/>
      <c r="G68" s="83">
        <v>4218873</v>
      </c>
      <c r="H68" s="94"/>
      <c r="I68" s="91"/>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c r="GN68" s="6"/>
      <c r="GO68" s="6"/>
      <c r="GP68" s="6"/>
      <c r="GQ68" s="6"/>
      <c r="GR68" s="6"/>
      <c r="GS68" s="6"/>
      <c r="GT68" s="6"/>
      <c r="GU68" s="6"/>
      <c r="GV68" s="6"/>
      <c r="GW68" s="6"/>
      <c r="GX68" s="6"/>
      <c r="GY68" s="6"/>
    </row>
    <row r="69" spans="2:207" s="12" customFormat="1" ht="13.8" x14ac:dyDescent="0.25">
      <c r="B69" s="78"/>
      <c r="C69" s="95" t="s">
        <v>91</v>
      </c>
      <c r="D69" s="96"/>
      <c r="E69" s="96"/>
      <c r="F69" s="97"/>
      <c r="G69" s="83">
        <v>105472</v>
      </c>
      <c r="H69" s="6"/>
      <c r="I69" s="91"/>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c r="GN69" s="6"/>
      <c r="GO69" s="6"/>
      <c r="GP69" s="6"/>
      <c r="GQ69" s="6"/>
      <c r="GR69" s="6"/>
      <c r="GS69" s="6"/>
      <c r="GT69" s="6"/>
      <c r="GU69" s="6"/>
      <c r="GV69" s="6"/>
      <c r="GW69" s="6"/>
      <c r="GX69" s="6"/>
      <c r="GY69" s="6"/>
    </row>
    <row r="70" spans="2:207" s="12" customFormat="1" ht="30.6" customHeight="1" x14ac:dyDescent="0.25">
      <c r="B70" s="78"/>
      <c r="C70" s="95" t="s">
        <v>92</v>
      </c>
      <c r="D70" s="96"/>
      <c r="E70" s="96"/>
      <c r="F70" s="97"/>
      <c r="G70" s="83">
        <v>20040</v>
      </c>
      <c r="H70" s="6"/>
      <c r="I70" s="91"/>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c r="GN70" s="6"/>
      <c r="GO70" s="6"/>
      <c r="GP70" s="6"/>
      <c r="GQ70" s="6"/>
      <c r="GR70" s="6"/>
      <c r="GS70" s="6"/>
      <c r="GT70" s="6"/>
      <c r="GU70" s="6"/>
      <c r="GV70" s="6"/>
      <c r="GW70" s="6"/>
      <c r="GX70" s="6"/>
      <c r="GY70" s="6"/>
    </row>
    <row r="71" spans="2:207" s="12" customFormat="1" ht="13.8" x14ac:dyDescent="0.25">
      <c r="B71" s="78"/>
      <c r="C71" s="95" t="s">
        <v>93</v>
      </c>
      <c r="D71" s="96"/>
      <c r="E71" s="96"/>
      <c r="F71" s="97"/>
      <c r="G71" s="83">
        <f>+G68+G69+G70</f>
        <v>4344385</v>
      </c>
      <c r="H71" s="6"/>
      <c r="I71" s="91"/>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c r="GN71" s="6"/>
      <c r="GO71" s="6"/>
      <c r="GP71" s="6"/>
      <c r="GQ71" s="6"/>
      <c r="GR71" s="6"/>
      <c r="GS71" s="6"/>
      <c r="GT71" s="6"/>
      <c r="GU71" s="6"/>
      <c r="GV71" s="6"/>
      <c r="GW71" s="6"/>
      <c r="GX71" s="6"/>
      <c r="GY71" s="6"/>
    </row>
    <row r="72" spans="2:207" s="12" customFormat="1" ht="13.8" x14ac:dyDescent="0.25">
      <c r="B72" s="78"/>
      <c r="C72" s="80"/>
      <c r="D72" s="81"/>
      <c r="E72" s="81"/>
      <c r="F72" s="82"/>
      <c r="G72" s="79"/>
      <c r="H72" s="6"/>
      <c r="I72" s="91"/>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c r="GN72" s="6"/>
      <c r="GO72" s="6"/>
      <c r="GP72" s="6"/>
      <c r="GQ72" s="6"/>
      <c r="GR72" s="6"/>
      <c r="GS72" s="6"/>
      <c r="GT72" s="6"/>
      <c r="GU72" s="6"/>
      <c r="GV72" s="6"/>
      <c r="GW72" s="6"/>
      <c r="GX72" s="6"/>
      <c r="GY72" s="6"/>
    </row>
    <row r="73" spans="2:207" s="12" customFormat="1" ht="13.8" x14ac:dyDescent="0.25">
      <c r="B73" s="78"/>
      <c r="C73" s="95" t="s">
        <v>98</v>
      </c>
      <c r="D73" s="96"/>
      <c r="E73" s="96"/>
      <c r="F73" s="97"/>
      <c r="G73" s="79"/>
      <c r="H73" s="6"/>
      <c r="I73" s="91"/>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c r="GN73" s="6"/>
      <c r="GO73" s="6"/>
      <c r="GP73" s="6"/>
      <c r="GQ73" s="6"/>
      <c r="GR73" s="6"/>
      <c r="GS73" s="6"/>
      <c r="GT73" s="6"/>
      <c r="GU73" s="6"/>
      <c r="GV73" s="6"/>
      <c r="GW73" s="6"/>
      <c r="GX73" s="6"/>
      <c r="GY73" s="6"/>
    </row>
    <row r="74" spans="2:207" s="12" customFormat="1" ht="13.8" x14ac:dyDescent="0.25">
      <c r="B74" s="78"/>
      <c r="C74" s="95" t="s">
        <v>99</v>
      </c>
      <c r="D74" s="96"/>
      <c r="E74" s="96"/>
      <c r="F74" s="97"/>
      <c r="G74" s="79"/>
      <c r="H74" s="6"/>
      <c r="I74" s="91"/>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c r="GN74" s="6"/>
      <c r="GO74" s="6"/>
      <c r="GP74" s="6"/>
      <c r="GQ74" s="6"/>
      <c r="GR74" s="6"/>
      <c r="GS74" s="6"/>
      <c r="GT74" s="6"/>
      <c r="GU74" s="6"/>
      <c r="GV74" s="6"/>
      <c r="GW74" s="6"/>
      <c r="GX74" s="6"/>
      <c r="GY74" s="6"/>
    </row>
    <row r="75" spans="2:207" s="12" customFormat="1" ht="14.4" thickBot="1" x14ac:dyDescent="0.3">
      <c r="B75" s="78"/>
      <c r="C75" s="95" t="s">
        <v>100</v>
      </c>
      <c r="D75" s="96"/>
      <c r="E75" s="96"/>
      <c r="F75" s="97"/>
      <c r="G75" s="79"/>
      <c r="H75" s="90"/>
      <c r="I75" s="157"/>
      <c r="J75" s="75"/>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c r="GN75" s="6"/>
      <c r="GO75" s="6"/>
      <c r="GP75" s="6"/>
      <c r="GQ75" s="6"/>
      <c r="GR75" s="6"/>
      <c r="GS75" s="6"/>
      <c r="GT75" s="6"/>
      <c r="GU75" s="6"/>
      <c r="GV75" s="6"/>
      <c r="GW75" s="6"/>
      <c r="GX75" s="6"/>
      <c r="GY75" s="6"/>
    </row>
    <row r="76" spans="2:207" s="12" customFormat="1" ht="13.8" x14ac:dyDescent="0.25">
      <c r="B76" s="105" t="s">
        <v>0</v>
      </c>
      <c r="C76" s="106"/>
      <c r="D76" s="106"/>
      <c r="E76" s="106"/>
      <c r="F76" s="106"/>
      <c r="G76" s="107"/>
      <c r="H76" s="6"/>
      <c r="I76" s="91"/>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c r="GN76" s="6"/>
      <c r="GO76" s="6"/>
      <c r="GP76" s="6"/>
      <c r="GQ76" s="6"/>
      <c r="GR76" s="6"/>
      <c r="GS76" s="6"/>
      <c r="GT76" s="6"/>
      <c r="GU76" s="6"/>
      <c r="GV76" s="6"/>
      <c r="GW76" s="6"/>
      <c r="GX76" s="6"/>
      <c r="GY76" s="6"/>
    </row>
    <row r="77" spans="2:207" ht="21" customHeight="1" x14ac:dyDescent="0.25">
      <c r="B77" s="99" t="s">
        <v>73</v>
      </c>
      <c r="C77" s="100"/>
      <c r="D77" s="100"/>
      <c r="E77" s="100"/>
      <c r="F77" s="100"/>
      <c r="G77" s="101"/>
    </row>
    <row r="78" spans="2:207" s="12" customFormat="1" ht="21" customHeight="1" x14ac:dyDescent="0.25">
      <c r="B78" s="99" t="s">
        <v>74</v>
      </c>
      <c r="C78" s="100"/>
      <c r="D78" s="100"/>
      <c r="E78" s="100"/>
      <c r="F78" s="100"/>
      <c r="G78" s="101"/>
      <c r="H78" s="6"/>
      <c r="I78" s="91"/>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c r="GN78" s="6"/>
      <c r="GO78" s="6"/>
      <c r="GP78" s="6"/>
      <c r="GQ78" s="6"/>
      <c r="GR78" s="6"/>
      <c r="GS78" s="6"/>
      <c r="GT78" s="6"/>
      <c r="GU78" s="6"/>
      <c r="GV78" s="6"/>
      <c r="GW78" s="6"/>
      <c r="GX78" s="6"/>
      <c r="GY78" s="6"/>
    </row>
    <row r="79" spans="2:207" s="12" customFormat="1" ht="21" customHeight="1" x14ac:dyDescent="0.25">
      <c r="B79" s="99" t="s">
        <v>75</v>
      </c>
      <c r="C79" s="100"/>
      <c r="D79" s="100"/>
      <c r="E79" s="100"/>
      <c r="F79" s="100"/>
      <c r="G79" s="101"/>
      <c r="H79" s="6"/>
      <c r="I79" s="91"/>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c r="GN79" s="6"/>
      <c r="GO79" s="6"/>
      <c r="GP79" s="6"/>
      <c r="GQ79" s="6"/>
      <c r="GR79" s="6"/>
      <c r="GS79" s="6"/>
      <c r="GT79" s="6"/>
      <c r="GU79" s="6"/>
      <c r="GV79" s="6"/>
      <c r="GW79" s="6"/>
      <c r="GX79" s="6"/>
      <c r="GY79" s="6"/>
    </row>
    <row r="80" spans="2:207" s="12" customFormat="1" ht="26.25" customHeight="1" x14ac:dyDescent="0.25">
      <c r="B80" s="108" t="s">
        <v>76</v>
      </c>
      <c r="C80" s="109"/>
      <c r="D80" s="109"/>
      <c r="E80" s="109"/>
      <c r="F80" s="109"/>
      <c r="G80" s="110"/>
      <c r="H80" s="6"/>
      <c r="I80" s="91"/>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c r="GN80" s="6"/>
      <c r="GO80" s="6"/>
      <c r="GP80" s="6"/>
      <c r="GQ80" s="6"/>
      <c r="GR80" s="6"/>
      <c r="GS80" s="6"/>
      <c r="GT80" s="6"/>
      <c r="GU80" s="6"/>
      <c r="GV80" s="6"/>
      <c r="GW80" s="6"/>
      <c r="GX80" s="6"/>
      <c r="GY80" s="6"/>
    </row>
    <row r="81" spans="2:207" s="12" customFormat="1" ht="34.5" customHeight="1" x14ac:dyDescent="0.25">
      <c r="B81" s="99" t="s">
        <v>77</v>
      </c>
      <c r="C81" s="100"/>
      <c r="D81" s="100"/>
      <c r="E81" s="100"/>
      <c r="F81" s="100"/>
      <c r="G81" s="101"/>
      <c r="H81" s="6"/>
      <c r="I81" s="91"/>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c r="GN81" s="6"/>
      <c r="GO81" s="6"/>
      <c r="GP81" s="6"/>
      <c r="GQ81" s="6"/>
      <c r="GR81" s="6"/>
      <c r="GS81" s="6"/>
      <c r="GT81" s="6"/>
      <c r="GU81" s="6"/>
      <c r="GV81" s="6"/>
      <c r="GW81" s="6"/>
      <c r="GX81" s="6"/>
      <c r="GY81" s="6"/>
    </row>
    <row r="82" spans="2:207" s="12" customFormat="1" ht="21" customHeight="1" x14ac:dyDescent="0.25">
      <c r="B82" s="99" t="s">
        <v>78</v>
      </c>
      <c r="C82" s="100"/>
      <c r="D82" s="100"/>
      <c r="E82" s="100"/>
      <c r="F82" s="100"/>
      <c r="G82" s="101"/>
      <c r="H82" s="6"/>
      <c r="I82" s="91"/>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c r="GN82" s="6"/>
      <c r="GO82" s="6"/>
      <c r="GP82" s="6"/>
      <c r="GQ82" s="6"/>
      <c r="GR82" s="6"/>
      <c r="GS82" s="6"/>
      <c r="GT82" s="6"/>
      <c r="GU82" s="6"/>
      <c r="GV82" s="6"/>
      <c r="GW82" s="6"/>
      <c r="GX82" s="6"/>
      <c r="GY82" s="6"/>
    </row>
    <row r="83" spans="2:207" s="61" customFormat="1" ht="21" customHeight="1" x14ac:dyDescent="0.25">
      <c r="B83" s="99" t="s">
        <v>79</v>
      </c>
      <c r="C83" s="100"/>
      <c r="D83" s="100"/>
      <c r="E83" s="100"/>
      <c r="F83" s="100"/>
      <c r="G83" s="101"/>
      <c r="H83" s="6"/>
      <c r="I83" s="91"/>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c r="GN83" s="6"/>
      <c r="GO83" s="6"/>
      <c r="GP83" s="6"/>
      <c r="GQ83" s="6"/>
      <c r="GR83" s="6"/>
      <c r="GS83" s="6"/>
      <c r="GT83" s="6"/>
      <c r="GU83" s="6"/>
      <c r="GV83" s="6"/>
      <c r="GW83" s="6"/>
      <c r="GX83" s="6"/>
      <c r="GY83" s="6"/>
    </row>
    <row r="84" spans="2:207" s="61" customFormat="1" ht="21" customHeight="1" x14ac:dyDescent="0.25">
      <c r="B84" s="99" t="s">
        <v>80</v>
      </c>
      <c r="C84" s="100"/>
      <c r="D84" s="100"/>
      <c r="E84" s="100"/>
      <c r="F84" s="100"/>
      <c r="G84" s="101"/>
      <c r="H84" s="6"/>
      <c r="I84" s="91"/>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c r="GN84" s="6"/>
      <c r="GO84" s="6"/>
      <c r="GP84" s="6"/>
      <c r="GQ84" s="6"/>
      <c r="GR84" s="6"/>
      <c r="GS84" s="6"/>
      <c r="GT84" s="6"/>
      <c r="GU84" s="6"/>
      <c r="GV84" s="6"/>
      <c r="GW84" s="6"/>
      <c r="GX84" s="6"/>
      <c r="GY84" s="6"/>
    </row>
    <row r="85" spans="2:207" s="61" customFormat="1" ht="36" customHeight="1" x14ac:dyDescent="0.25">
      <c r="B85" s="99" t="s">
        <v>81</v>
      </c>
      <c r="C85" s="100"/>
      <c r="D85" s="100"/>
      <c r="E85" s="100"/>
      <c r="F85" s="100"/>
      <c r="G85" s="101"/>
      <c r="H85" s="6"/>
      <c r="I85" s="91"/>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c r="GN85" s="6"/>
      <c r="GO85" s="6"/>
      <c r="GP85" s="6"/>
      <c r="GQ85" s="6"/>
      <c r="GR85" s="6"/>
      <c r="GS85" s="6"/>
      <c r="GT85" s="6"/>
      <c r="GU85" s="6"/>
      <c r="GV85" s="6"/>
      <c r="GW85" s="6"/>
      <c r="GX85" s="6"/>
      <c r="GY85" s="6"/>
    </row>
    <row r="86" spans="2:207" ht="23.25" customHeight="1" x14ac:dyDescent="0.25">
      <c r="B86" s="99" t="s">
        <v>95</v>
      </c>
      <c r="C86" s="100"/>
      <c r="D86" s="100"/>
      <c r="E86" s="100"/>
      <c r="F86" s="100"/>
      <c r="G86" s="101"/>
    </row>
    <row r="87" spans="2:207" ht="25.5" customHeight="1" thickBot="1" x14ac:dyDescent="0.3">
      <c r="B87" s="102" t="s">
        <v>82</v>
      </c>
      <c r="C87" s="103"/>
      <c r="D87" s="103"/>
      <c r="E87" s="103"/>
      <c r="F87" s="103"/>
      <c r="G87" s="104"/>
    </row>
    <row r="89" spans="2:207" x14ac:dyDescent="0.25">
      <c r="B89" s="62" t="s">
        <v>83</v>
      </c>
      <c r="C89" s="89"/>
      <c r="D89" s="89"/>
      <c r="E89" s="63"/>
      <c r="F89" s="64"/>
      <c r="G89" s="64"/>
      <c r="H89" s="64"/>
      <c r="I89" s="158"/>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c r="GE89" s="64"/>
      <c r="GF89" s="64"/>
      <c r="GG89" s="64"/>
      <c r="GH89" s="64"/>
      <c r="GI89" s="64"/>
      <c r="GJ89" s="64"/>
      <c r="GK89" s="64"/>
      <c r="GL89" s="64"/>
      <c r="GM89" s="64"/>
      <c r="GN89" s="64"/>
      <c r="GO89" s="64"/>
      <c r="GP89" s="64"/>
      <c r="GQ89" s="64"/>
      <c r="GR89" s="64"/>
      <c r="GS89" s="64"/>
      <c r="GT89" s="64"/>
      <c r="GU89" s="64"/>
      <c r="GV89" s="64"/>
      <c r="GW89" s="64"/>
      <c r="GX89" s="64"/>
      <c r="GY89" s="64"/>
    </row>
    <row r="90" spans="2:207" x14ac:dyDescent="0.25">
      <c r="B90" s="65"/>
      <c r="C90" s="66"/>
      <c r="D90" s="89"/>
      <c r="E90" s="67"/>
      <c r="F90" s="68"/>
      <c r="G90" s="68"/>
      <c r="H90" s="64"/>
      <c r="I90" s="158"/>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c r="GE90" s="64"/>
      <c r="GF90" s="64"/>
      <c r="GG90" s="64"/>
      <c r="GH90" s="64"/>
      <c r="GI90" s="64"/>
      <c r="GJ90" s="64"/>
      <c r="GK90" s="64"/>
      <c r="GL90" s="64"/>
      <c r="GM90" s="64"/>
      <c r="GN90" s="64"/>
      <c r="GO90" s="64"/>
      <c r="GP90" s="64"/>
      <c r="GQ90" s="64"/>
      <c r="GR90" s="64"/>
      <c r="GS90" s="64"/>
      <c r="GT90" s="64"/>
      <c r="GU90" s="64"/>
      <c r="GV90" s="64"/>
      <c r="GW90" s="64"/>
      <c r="GX90" s="64"/>
      <c r="GY90" s="64"/>
    </row>
    <row r="91" spans="2:207" x14ac:dyDescent="0.25">
      <c r="B91" s="69" t="s">
        <v>84</v>
      </c>
      <c r="C91" s="89"/>
      <c r="D91" s="89"/>
      <c r="E91" s="98" t="s">
        <v>85</v>
      </c>
      <c r="F91" s="98"/>
      <c r="G91" s="98"/>
      <c r="H91" s="64"/>
      <c r="I91" s="158"/>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c r="GE91" s="64"/>
      <c r="GF91" s="64"/>
      <c r="GG91" s="64"/>
      <c r="GH91" s="64"/>
      <c r="GI91" s="64"/>
      <c r="GJ91" s="64"/>
      <c r="GK91" s="64"/>
      <c r="GL91" s="64"/>
      <c r="GM91" s="64"/>
      <c r="GN91" s="64"/>
      <c r="GO91" s="64"/>
      <c r="GP91" s="64"/>
      <c r="GQ91" s="64"/>
      <c r="GR91" s="64"/>
      <c r="GS91" s="64"/>
      <c r="GT91" s="64"/>
      <c r="GU91" s="64"/>
      <c r="GV91" s="64"/>
      <c r="GW91" s="64"/>
      <c r="GX91" s="64"/>
      <c r="GY91" s="64"/>
    </row>
    <row r="104" spans="2:9" s="6" customFormat="1" x14ac:dyDescent="0.25">
      <c r="B104" s="61"/>
      <c r="C104" s="70"/>
      <c r="D104" s="70"/>
      <c r="E104" s="71"/>
      <c r="I104" s="91"/>
    </row>
  </sheetData>
  <mergeCells count="47">
    <mergeCell ref="B86:G86"/>
    <mergeCell ref="B87:G87"/>
    <mergeCell ref="E91:G91"/>
    <mergeCell ref="B80:G80"/>
    <mergeCell ref="B81:G81"/>
    <mergeCell ref="B82:G82"/>
    <mergeCell ref="B83:G83"/>
    <mergeCell ref="B84:G84"/>
    <mergeCell ref="B85:G85"/>
    <mergeCell ref="B79:G79"/>
    <mergeCell ref="C67:F67"/>
    <mergeCell ref="C68:F68"/>
    <mergeCell ref="C69:F69"/>
    <mergeCell ref="C70:F70"/>
    <mergeCell ref="C71:F71"/>
    <mergeCell ref="C73:F73"/>
    <mergeCell ref="C74:F74"/>
    <mergeCell ref="C75:F75"/>
    <mergeCell ref="B76:G76"/>
    <mergeCell ref="B77:G77"/>
    <mergeCell ref="B78:G78"/>
    <mergeCell ref="C66:F66"/>
    <mergeCell ref="C17:G17"/>
    <mergeCell ref="C42:F42"/>
    <mergeCell ref="C43:F43"/>
    <mergeCell ref="C44:F44"/>
    <mergeCell ref="C61:F61"/>
    <mergeCell ref="C62:F62"/>
    <mergeCell ref="C63:F63"/>
    <mergeCell ref="C64:F64"/>
    <mergeCell ref="C65:F65"/>
    <mergeCell ref="B45:B46"/>
    <mergeCell ref="C45:C47"/>
    <mergeCell ref="D45:D47"/>
    <mergeCell ref="F45:F46"/>
    <mergeCell ref="B9:G9"/>
    <mergeCell ref="B10:E10"/>
    <mergeCell ref="F10:G10"/>
    <mergeCell ref="B12:G12"/>
    <mergeCell ref="B14:B15"/>
    <mergeCell ref="C14:C16"/>
    <mergeCell ref="B8:G8"/>
    <mergeCell ref="B2:G2"/>
    <mergeCell ref="B3:G3"/>
    <mergeCell ref="B4:G4"/>
    <mergeCell ref="B5:G5"/>
    <mergeCell ref="B6:G6"/>
  </mergeCells>
  <pageMargins left="0.70866141732283472" right="0.70866141732283472" top="0.74803149606299213" bottom="0.74803149606299213" header="0.31496062992125984" footer="0.31496062992125984"/>
  <pageSetup scale="71" orientation="portrait" r:id="rId1"/>
  <colBreaks count="1" manualBreakCount="1">
    <brk id="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propuesta economica</vt:lpstr>
      <vt:lpstr>'propuesta economica'!Área_de_impresión</vt:lpstr>
      <vt:lpstr>'propuesta economica'!Títulos_a_imprimir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arnoldo gil arrieta ortiz</cp:lastModifiedBy>
  <cp:lastPrinted>2020-12-22T16:21:54Z</cp:lastPrinted>
  <dcterms:created xsi:type="dcterms:W3CDTF">2020-03-25T15:54:24Z</dcterms:created>
  <dcterms:modified xsi:type="dcterms:W3CDTF">2021-04-05T21:30:18Z</dcterms:modified>
</cp:coreProperties>
</file>