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801"/>
  <workbookPr/>
  <mc:AlternateContent xmlns:mc="http://schemas.openxmlformats.org/markup-compatibility/2006">
    <mc:Choice Requires="x15">
      <x15ac:absPath xmlns:x15ac="http://schemas.microsoft.com/office/spreadsheetml/2010/11/ac" url="D:\MARTHA\MEN\2021\CONTRATOS\CONTRATACION DIRECTA\LICENCIAMIENTO CMS NEWTENBERG\"/>
    </mc:Choice>
  </mc:AlternateContent>
  <xr:revisionPtr revIDLastSave="0" documentId="8_{343CE5D6-FABE-4608-BEDB-B2DC66621AB6}" xr6:coauthVersionLast="46" xr6:coauthVersionMax="46" xr10:uidLastSave="{00000000-0000-0000-0000-000000000000}"/>
  <bookViews>
    <workbookView xWindow="-120" yWindow="-120" windowWidth="20730" windowHeight="11160" xr2:uid="{00000000-000D-0000-FFFF-FFFF00000000}"/>
  </bookViews>
  <sheets>
    <sheet name="Hoja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R18" i="1" l="1"/>
  <c r="R13" i="1"/>
  <c r="R8" i="1"/>
  <c r="R4" i="1"/>
  <c r="Q18" i="1"/>
  <c r="Q13" i="1"/>
  <c r="Q8" i="1"/>
  <c r="Q4" i="1"/>
  <c r="P23" i="1"/>
  <c r="O23" i="1"/>
  <c r="J47" i="1"/>
  <c r="I47" i="1"/>
  <c r="H47" i="1"/>
  <c r="G47" i="1"/>
  <c r="J42" i="1"/>
  <c r="J37" i="1"/>
  <c r="J32" i="1"/>
  <c r="J28" i="1"/>
  <c r="I42" i="1"/>
  <c r="I37" i="1"/>
  <c r="I32" i="1"/>
  <c r="I28" i="1"/>
  <c r="R23" i="1" l="1"/>
  <c r="Q23" i="1"/>
</calcChain>
</file>

<file path=xl/sharedStrings.xml><?xml version="1.0" encoding="utf-8"?>
<sst xmlns="http://schemas.openxmlformats.org/spreadsheetml/2006/main" count="181" uniqueCount="42">
  <si>
    <t>Mes 1</t>
  </si>
  <si>
    <t>Semana 1</t>
  </si>
  <si>
    <t>Semana 2</t>
  </si>
  <si>
    <t>Semana 3</t>
  </si>
  <si>
    <t>Semana 4</t>
  </si>
  <si>
    <t>Mes 2</t>
  </si>
  <si>
    <t>Mes 3</t>
  </si>
  <si>
    <t>Fase de planeación</t>
  </si>
  <si>
    <t xml:space="preserve">Fase </t>
  </si>
  <si>
    <t>Actividad</t>
  </si>
  <si>
    <t>Levantamiento de requerimientos del sitio</t>
  </si>
  <si>
    <t>Definición y aprobación de la estrategia</t>
  </si>
  <si>
    <t>Cronograma detallado de actividades</t>
  </si>
  <si>
    <t>Criterios de aceptación</t>
  </si>
  <si>
    <t>Fase de diseño</t>
  </si>
  <si>
    <t>Definición de la estructura de clasificación</t>
  </si>
  <si>
    <t xml:space="preserve"> Creación de los wireframes donde sea pertinente para el sitio</t>
  </si>
  <si>
    <t>Apoyo en la edición o reclasificación de contenidos, donde sea pertinente</t>
  </si>
  <si>
    <t>Propuesta gráfica y aprobación de look &amp; feel (sujeta a lineamientos de GOV.CO)</t>
  </si>
  <si>
    <t>x</t>
  </si>
  <si>
    <t>Fase Implementación o desarrollo del sitio</t>
  </si>
  <si>
    <t>Preparar el canal para el sitio según la arquitectura planteada</t>
  </si>
  <si>
    <t xml:space="preserve"> Crear las clasificaciones y categorías en el Engine</t>
  </si>
  <si>
    <t xml:space="preserve">Crear moldes y cajas en el Engine </t>
  </si>
  <si>
    <t>Crear hojas de estilo e implementar las piezas gráficas.</t>
  </si>
  <si>
    <t>Fase de Implantación</t>
  </si>
  <si>
    <t>Alistamiento de la plataforma de producción.</t>
  </si>
  <si>
    <t>Pruebas, validación y ajustes</t>
  </si>
  <si>
    <t>Entrega de sitios para la operación: lanzamiento interno y marcha blanca.</t>
  </si>
  <si>
    <t>Capacitación de la administración del sitio y de contenidos.</t>
  </si>
  <si>
    <t xml:space="preserve">Elaboración y entrega de documentación </t>
  </si>
  <si>
    <t>REDISEÑO PORTAL MINEDUCACIÓN - SEGÚN NORMATIVIDAD VIGENTE DE GOBIERNO DIGITAL</t>
  </si>
  <si>
    <t>Formulación requerimientos de arquitectura de información</t>
  </si>
  <si>
    <t>REDISEÑO MICROSITIO SACES - SEGÚN NORMATIVIDAD VIGENTE DE GOBIERNO DIGITAL</t>
  </si>
  <si>
    <t>Creación de los wireframes donde sea pertinente para el sitio</t>
  </si>
  <si>
    <t>Crear las clasificaciones y categorías en el Engine</t>
  </si>
  <si>
    <t>Creación, clasificación y/o migración de contenidos.</t>
  </si>
  <si>
    <t>Valor Estimado antes de IVA</t>
  </si>
  <si>
    <t>IVA</t>
  </si>
  <si>
    <t>Valor incluido IVA</t>
  </si>
  <si>
    <t>%</t>
  </si>
  <si>
    <t>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</si>
</sst>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&quot;$&quot;#,##0.00;[Red]\-&quot;$&quot;#,##0.00"/>
    <numFmt numFmtId="165" formatCode="_-&quot;$&quot;* #,##0_-;\-&quot;$&quot;* #,##0_-;_-&quot;$&quot;* &quot;-&quot;_-;_-@_-"/>
    <numFmt numFmtId="166" formatCode="&quot;$&quot;#,##0"/>
  </numFmts>
  <fonts count="8" x14ac:knownFonts="1">
    <font>
      <sz val="11"/>
      <color theme="1"/>
      <name val="Calibri"/>
      <family val="2"/>
      <scheme val="minor"/>
    </font>
    <font>
      <sz val="11"/>
      <color theme="1"/>
      <name val="Arial Narrow"/>
      <family val="2"/>
    </font>
    <font>
      <sz val="10"/>
      <color theme="1"/>
      <name val="Arial Narrow"/>
      <family val="2"/>
    </font>
    <font>
      <b/>
      <sz val="10"/>
      <color theme="1"/>
      <name val="Arial Narrow"/>
      <family val="2"/>
    </font>
    <font>
      <b/>
      <sz val="11"/>
      <color theme="1"/>
      <name val="Arial Narrow"/>
      <family val="2"/>
    </font>
    <font>
      <b/>
      <sz val="10"/>
      <color theme="0"/>
      <name val="Arial Narrow"/>
      <family val="2"/>
    </font>
    <font>
      <sz val="11"/>
      <color theme="1"/>
      <name val="Calibri"/>
      <family val="2"/>
      <scheme val="minor"/>
    </font>
    <font>
      <sz val="11"/>
      <color rgb="FF000000"/>
      <name val="Arial Narrow"/>
      <family val="2"/>
    </font>
  </fonts>
  <fills count="10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FF99FF"/>
        <bgColor indexed="64"/>
      </patternFill>
    </fill>
    <fill>
      <patternFill patternType="solid">
        <fgColor theme="2" tint="-0.49998474074526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165" fontId="6" fillId="0" borderId="0" applyFont="0" applyFill="0" applyBorder="0" applyAlignment="0" applyProtection="0"/>
    <xf numFmtId="9" fontId="6" fillId="0" borderId="0" applyFont="0" applyFill="0" applyBorder="0" applyAlignment="0" applyProtection="0"/>
  </cellStyleXfs>
  <cellXfs count="43">
    <xf numFmtId="0" fontId="0" fillId="0" borderId="0" xfId="0"/>
    <xf numFmtId="0" fontId="2" fillId="0" borderId="0" xfId="0" applyFont="1" applyAlignment="1">
      <alignment wrapText="1"/>
    </xf>
    <xf numFmtId="0" fontId="3" fillId="0" borderId="0" xfId="0" applyFont="1" applyAlignment="1">
      <alignment horizontal="center" wrapText="1"/>
    </xf>
    <xf numFmtId="0" fontId="1" fillId="0" borderId="0" xfId="0" applyFont="1" applyAlignment="1">
      <alignment wrapText="1"/>
    </xf>
    <xf numFmtId="0" fontId="2" fillId="4" borderId="1" xfId="0" applyFont="1" applyFill="1" applyBorder="1" applyAlignment="1">
      <alignment wrapText="1"/>
    </xf>
    <xf numFmtId="0" fontId="2" fillId="0" borderId="1" xfId="0" applyFont="1" applyBorder="1" applyAlignment="1">
      <alignment horizontal="center" vertical="center" wrapText="1"/>
    </xf>
    <xf numFmtId="0" fontId="1" fillId="5" borderId="1" xfId="0" applyFont="1" applyFill="1" applyBorder="1" applyAlignment="1">
      <alignment wrapText="1"/>
    </xf>
    <xf numFmtId="0" fontId="2" fillId="5" borderId="1" xfId="0" applyFont="1" applyFill="1" applyBorder="1" applyAlignment="1">
      <alignment horizontal="center" vertical="center" wrapText="1"/>
    </xf>
    <xf numFmtId="0" fontId="1" fillId="6" borderId="1" xfId="0" applyFont="1" applyFill="1" applyBorder="1" applyAlignment="1">
      <alignment wrapText="1"/>
    </xf>
    <xf numFmtId="0" fontId="2" fillId="6" borderId="1" xfId="0" applyFont="1" applyFill="1" applyBorder="1" applyAlignment="1">
      <alignment horizontal="center" vertical="center" wrapText="1"/>
    </xf>
    <xf numFmtId="0" fontId="1" fillId="7" borderId="1" xfId="0" applyFont="1" applyFill="1" applyBorder="1" applyAlignment="1">
      <alignment wrapText="1"/>
    </xf>
    <xf numFmtId="0" fontId="2" fillId="7" borderId="1" xfId="0" applyFont="1" applyFill="1" applyBorder="1" applyAlignment="1">
      <alignment horizontal="center" vertical="center" wrapText="1"/>
    </xf>
    <xf numFmtId="0" fontId="1" fillId="8" borderId="1" xfId="0" applyFont="1" applyFill="1" applyBorder="1" applyAlignment="1">
      <alignment wrapText="1"/>
    </xf>
    <xf numFmtId="0" fontId="2" fillId="8" borderId="1" xfId="0" applyFont="1" applyFill="1" applyBorder="1" applyAlignment="1">
      <alignment horizontal="center" vertical="center" wrapText="1"/>
    </xf>
    <xf numFmtId="164" fontId="7" fillId="0" borderId="0" xfId="0" applyNumberFormat="1" applyFont="1"/>
    <xf numFmtId="164" fontId="2" fillId="0" borderId="0" xfId="0" applyNumberFormat="1" applyFont="1" applyAlignment="1">
      <alignment wrapText="1"/>
    </xf>
    <xf numFmtId="9" fontId="2" fillId="0" borderId="0" xfId="2" applyFont="1" applyAlignment="1">
      <alignment wrapText="1"/>
    </xf>
    <xf numFmtId="9" fontId="2" fillId="0" borderId="0" xfId="0" applyNumberFormat="1" applyFont="1" applyAlignment="1">
      <alignment wrapText="1"/>
    </xf>
    <xf numFmtId="0" fontId="2" fillId="0" borderId="0" xfId="0" applyFont="1" applyAlignment="1">
      <alignment vertical="center" wrapText="1"/>
    </xf>
    <xf numFmtId="0" fontId="2" fillId="4" borderId="1" xfId="0" applyFont="1" applyFill="1" applyBorder="1" applyAlignment="1">
      <alignment horizontal="center" wrapText="1"/>
    </xf>
    <xf numFmtId="0" fontId="3" fillId="0" borderId="1" xfId="0" applyFont="1" applyBorder="1" applyAlignment="1">
      <alignment horizontal="right" vertical="center" wrapText="1"/>
    </xf>
    <xf numFmtId="0" fontId="2" fillId="5" borderId="1" xfId="0" applyFont="1" applyFill="1" applyBorder="1" applyAlignment="1">
      <alignment horizontal="center" vertical="center" wrapText="1"/>
    </xf>
    <xf numFmtId="0" fontId="2" fillId="6" borderId="1" xfId="0" applyFont="1" applyFill="1" applyBorder="1" applyAlignment="1">
      <alignment horizontal="center" vertical="center" wrapText="1"/>
    </xf>
    <xf numFmtId="0" fontId="2" fillId="7" borderId="1" xfId="0" applyFont="1" applyFill="1" applyBorder="1" applyAlignment="1">
      <alignment horizontal="center" vertical="center" wrapText="1"/>
    </xf>
    <xf numFmtId="0" fontId="2" fillId="8" borderId="1" xfId="0" applyFont="1" applyFill="1" applyBorder="1" applyAlignment="1">
      <alignment horizontal="center" vertical="center" wrapText="1"/>
    </xf>
    <xf numFmtId="0" fontId="5" fillId="9" borderId="5" xfId="0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 wrapText="1"/>
    </xf>
    <xf numFmtId="0" fontId="4" fillId="3" borderId="1" xfId="0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wrapText="1"/>
    </xf>
    <xf numFmtId="9" fontId="2" fillId="0" borderId="1" xfId="0" applyNumberFormat="1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165" fontId="2" fillId="0" borderId="1" xfId="1" applyFont="1" applyBorder="1" applyAlignment="1">
      <alignment horizontal="center" vertical="center" wrapText="1"/>
    </xf>
    <xf numFmtId="165" fontId="2" fillId="0" borderId="1" xfId="0" applyNumberFormat="1" applyFont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3" fillId="3" borderId="2" xfId="0" applyFont="1" applyFill="1" applyBorder="1" applyAlignment="1">
      <alignment horizontal="center" wrapText="1"/>
    </xf>
    <xf numFmtId="0" fontId="3" fillId="3" borderId="3" xfId="0" applyFont="1" applyFill="1" applyBorder="1" applyAlignment="1">
      <alignment horizontal="center" wrapText="1"/>
    </xf>
    <xf numFmtId="0" fontId="3" fillId="3" borderId="4" xfId="0" applyFont="1" applyFill="1" applyBorder="1" applyAlignment="1">
      <alignment horizontal="center" wrapText="1"/>
    </xf>
    <xf numFmtId="165" fontId="3" fillId="0" borderId="1" xfId="0" applyNumberFormat="1" applyFont="1" applyBorder="1" applyAlignment="1">
      <alignment horizontal="center" vertical="center" wrapText="1"/>
    </xf>
    <xf numFmtId="166" fontId="2" fillId="0" borderId="1" xfId="0" applyNumberFormat="1" applyFont="1" applyBorder="1" applyAlignment="1">
      <alignment horizontal="center" vertical="center" wrapText="1"/>
    </xf>
    <xf numFmtId="166" fontId="3" fillId="0" borderId="1" xfId="1" applyNumberFormat="1" applyFont="1" applyBorder="1" applyAlignment="1">
      <alignment horizontal="center" vertical="center" wrapText="1"/>
    </xf>
    <xf numFmtId="0" fontId="2" fillId="0" borderId="0" xfId="0" applyFont="1" applyAlignment="1">
      <alignment horizontal="center" wrapText="1"/>
    </xf>
    <xf numFmtId="9" fontId="2" fillId="0" borderId="1" xfId="2" applyFont="1" applyBorder="1" applyAlignment="1">
      <alignment horizontal="center" vertical="center" wrapText="1"/>
    </xf>
    <xf numFmtId="166" fontId="2" fillId="0" borderId="1" xfId="2" applyNumberFormat="1" applyFont="1" applyBorder="1" applyAlignment="1">
      <alignment horizontal="center" vertical="center" wrapText="1"/>
    </xf>
  </cellXfs>
  <cellStyles count="3">
    <cellStyle name="Moneda [0]" xfId="1" builtinId="7"/>
    <cellStyle name="Normal" xfId="0" builtinId="0"/>
    <cellStyle name="Porcentaje" xfId="2" builtinId="5"/>
  </cellStyles>
  <dxfs count="0"/>
  <tableStyles count="0" defaultTableStyle="TableStyleMedium2" defaultPivotStyle="PivotStyleLight16"/>
  <colors>
    <mruColors>
      <color rgb="FFFF99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S48"/>
  <sheetViews>
    <sheetView tabSelected="1" workbookViewId="0">
      <selection activeCell="P25" sqref="P25"/>
    </sheetView>
  </sheetViews>
  <sheetFormatPr baseColWidth="10" defaultColWidth="21.42578125" defaultRowHeight="16.5" x14ac:dyDescent="0.3"/>
  <cols>
    <col min="1" max="1" width="14.28515625" style="1" bestFit="1" customWidth="1"/>
    <col min="2" max="2" width="43.28515625" style="3" customWidth="1"/>
    <col min="3" max="7" width="7.85546875" style="1" bestFit="1" customWidth="1"/>
    <col min="8" max="8" width="9.5703125" style="1" bestFit="1" customWidth="1"/>
    <col min="9" max="9" width="8.28515625" style="1" bestFit="1" customWidth="1"/>
    <col min="10" max="10" width="9.5703125" style="1" bestFit="1" customWidth="1"/>
    <col min="11" max="14" width="7.85546875" style="1" bestFit="1" customWidth="1"/>
    <col min="15" max="15" width="8" style="1" customWidth="1"/>
    <col min="16" max="16" width="14" style="1" customWidth="1"/>
    <col min="17" max="17" width="13.42578125" style="1" customWidth="1"/>
    <col min="18" max="18" width="14.28515625" style="1" customWidth="1"/>
    <col min="19" max="16384" width="21.42578125" style="1"/>
  </cols>
  <sheetData>
    <row r="1" spans="1:19" ht="21" customHeight="1" x14ac:dyDescent="0.3">
      <c r="A1" s="33" t="s">
        <v>31</v>
      </c>
      <c r="B1" s="33"/>
      <c r="C1" s="33"/>
      <c r="D1" s="33"/>
      <c r="E1" s="33"/>
      <c r="F1" s="33"/>
      <c r="G1" s="33"/>
      <c r="H1" s="33"/>
      <c r="I1" s="33"/>
      <c r="J1" s="33"/>
      <c r="K1" s="33"/>
      <c r="L1" s="33"/>
      <c r="M1" s="33"/>
      <c r="N1" s="33"/>
      <c r="S1" s="14"/>
    </row>
    <row r="2" spans="1:19" s="2" customFormat="1" ht="16.5" customHeight="1" x14ac:dyDescent="0.2">
      <c r="A2" s="26" t="s">
        <v>8</v>
      </c>
      <c r="B2" s="27" t="s">
        <v>9</v>
      </c>
      <c r="C2" s="34" t="s">
        <v>0</v>
      </c>
      <c r="D2" s="35"/>
      <c r="E2" s="35"/>
      <c r="F2" s="36"/>
      <c r="G2" s="34" t="s">
        <v>5</v>
      </c>
      <c r="H2" s="35"/>
      <c r="I2" s="35"/>
      <c r="J2" s="36"/>
      <c r="K2" s="34" t="s">
        <v>6</v>
      </c>
      <c r="L2" s="35"/>
      <c r="M2" s="35"/>
      <c r="N2" s="36"/>
    </row>
    <row r="3" spans="1:19" ht="16.5" customHeight="1" x14ac:dyDescent="0.2">
      <c r="A3" s="26"/>
      <c r="B3" s="27"/>
      <c r="C3" s="4" t="s">
        <v>1</v>
      </c>
      <c r="D3" s="4" t="s">
        <v>2</v>
      </c>
      <c r="E3" s="4" t="s">
        <v>3</v>
      </c>
      <c r="F3" s="4" t="s">
        <v>4</v>
      </c>
      <c r="G3" s="4" t="s">
        <v>1</v>
      </c>
      <c r="H3" s="4" t="s">
        <v>2</v>
      </c>
      <c r="I3" s="4" t="s">
        <v>3</v>
      </c>
      <c r="J3" s="4" t="s">
        <v>4</v>
      </c>
      <c r="K3" s="4" t="s">
        <v>1</v>
      </c>
      <c r="L3" s="4" t="s">
        <v>2</v>
      </c>
      <c r="M3" s="4" t="s">
        <v>3</v>
      </c>
      <c r="N3" s="4" t="s">
        <v>4</v>
      </c>
      <c r="O3" s="19" t="s">
        <v>40</v>
      </c>
      <c r="P3" s="19" t="s">
        <v>37</v>
      </c>
      <c r="Q3" s="19" t="s">
        <v>38</v>
      </c>
      <c r="R3" s="19" t="s">
        <v>39</v>
      </c>
    </row>
    <row r="4" spans="1:19" x14ac:dyDescent="0.3">
      <c r="A4" s="21" t="s">
        <v>7</v>
      </c>
      <c r="B4" s="6" t="s">
        <v>10</v>
      </c>
      <c r="C4" s="7" t="s">
        <v>19</v>
      </c>
      <c r="D4" s="7"/>
      <c r="E4" s="5"/>
      <c r="F4" s="5"/>
      <c r="G4" s="5"/>
      <c r="H4" s="5"/>
      <c r="I4" s="5"/>
      <c r="J4" s="5"/>
      <c r="K4" s="5"/>
      <c r="L4" s="5"/>
      <c r="M4" s="5"/>
      <c r="N4" s="5"/>
      <c r="O4" s="41">
        <v>0.05</v>
      </c>
      <c r="P4" s="42">
        <v>1016100</v>
      </c>
      <c r="Q4" s="42">
        <f>P4*19%</f>
        <v>193059</v>
      </c>
      <c r="R4" s="42">
        <f>P4+Q4</f>
        <v>1209159</v>
      </c>
      <c r="S4" s="15"/>
    </row>
    <row r="5" spans="1:19" x14ac:dyDescent="0.3">
      <c r="A5" s="21"/>
      <c r="B5" s="6" t="s">
        <v>11</v>
      </c>
      <c r="C5" s="7" t="s">
        <v>19</v>
      </c>
      <c r="D5" s="7"/>
      <c r="E5" s="5"/>
      <c r="F5" s="5"/>
      <c r="G5" s="5"/>
      <c r="H5" s="5"/>
      <c r="I5" s="5"/>
      <c r="J5" s="5"/>
      <c r="K5" s="5"/>
      <c r="L5" s="5"/>
      <c r="M5" s="5"/>
      <c r="N5" s="5"/>
      <c r="O5" s="41"/>
      <c r="P5" s="42"/>
      <c r="Q5" s="42"/>
      <c r="R5" s="41"/>
    </row>
    <row r="6" spans="1:19" x14ac:dyDescent="0.3">
      <c r="A6" s="21"/>
      <c r="B6" s="6" t="s">
        <v>12</v>
      </c>
      <c r="C6" s="7"/>
      <c r="D6" s="7" t="s">
        <v>19</v>
      </c>
      <c r="E6" s="5"/>
      <c r="F6" s="5"/>
      <c r="G6" s="5"/>
      <c r="H6" s="5"/>
      <c r="I6" s="5"/>
      <c r="J6" s="5"/>
      <c r="K6" s="5"/>
      <c r="L6" s="5"/>
      <c r="M6" s="5"/>
      <c r="N6" s="5"/>
      <c r="O6" s="41"/>
      <c r="P6" s="42"/>
      <c r="Q6" s="42"/>
      <c r="R6" s="41"/>
    </row>
    <row r="7" spans="1:19" x14ac:dyDescent="0.3">
      <c r="A7" s="21"/>
      <c r="B7" s="6" t="s">
        <v>13</v>
      </c>
      <c r="C7" s="7"/>
      <c r="D7" s="7" t="s">
        <v>19</v>
      </c>
      <c r="E7" s="5"/>
      <c r="F7" s="5"/>
      <c r="G7" s="5"/>
      <c r="H7" s="5"/>
      <c r="I7" s="5"/>
      <c r="J7" s="5"/>
      <c r="K7" s="5"/>
      <c r="L7" s="5"/>
      <c r="M7" s="5"/>
      <c r="N7" s="5"/>
      <c r="O7" s="41"/>
      <c r="P7" s="42"/>
      <c r="Q7" s="42"/>
      <c r="R7" s="41"/>
    </row>
    <row r="8" spans="1:19" ht="33" x14ac:dyDescent="0.3">
      <c r="A8" s="22" t="s">
        <v>14</v>
      </c>
      <c r="B8" s="8" t="s">
        <v>32</v>
      </c>
      <c r="C8" s="9"/>
      <c r="D8" s="9" t="s">
        <v>19</v>
      </c>
      <c r="E8" s="9" t="s">
        <v>19</v>
      </c>
      <c r="F8" s="9"/>
      <c r="G8" s="9"/>
      <c r="H8" s="9"/>
      <c r="I8" s="5"/>
      <c r="J8" s="5"/>
      <c r="K8" s="5"/>
      <c r="L8" s="5"/>
      <c r="M8" s="5"/>
      <c r="N8" s="5"/>
      <c r="O8" s="41">
        <v>0.35</v>
      </c>
      <c r="P8" s="42">
        <v>7112700</v>
      </c>
      <c r="Q8" s="42">
        <f>P8*19%</f>
        <v>1351413</v>
      </c>
      <c r="R8" s="42">
        <f>P8+Q8</f>
        <v>8464113</v>
      </c>
      <c r="S8" s="15"/>
    </row>
    <row r="9" spans="1:19" x14ac:dyDescent="0.3">
      <c r="A9" s="22"/>
      <c r="B9" s="8" t="s">
        <v>15</v>
      </c>
      <c r="C9" s="9"/>
      <c r="D9" s="9" t="s">
        <v>19</v>
      </c>
      <c r="E9" s="9" t="s">
        <v>19</v>
      </c>
      <c r="F9" s="9"/>
      <c r="G9" s="9"/>
      <c r="H9" s="9"/>
      <c r="I9" s="5"/>
      <c r="J9" s="5"/>
      <c r="K9" s="5"/>
      <c r="L9" s="5"/>
      <c r="M9" s="5"/>
      <c r="N9" s="5"/>
      <c r="O9" s="41"/>
      <c r="P9" s="42"/>
      <c r="Q9" s="42"/>
      <c r="R9" s="41"/>
    </row>
    <row r="10" spans="1:19" ht="33" x14ac:dyDescent="0.3">
      <c r="A10" s="22"/>
      <c r="B10" s="8" t="s">
        <v>34</v>
      </c>
      <c r="C10" s="9"/>
      <c r="D10" s="9"/>
      <c r="E10" s="9" t="s">
        <v>19</v>
      </c>
      <c r="F10" s="9" t="s">
        <v>19</v>
      </c>
      <c r="G10" s="9"/>
      <c r="H10" s="9"/>
      <c r="I10" s="5"/>
      <c r="J10" s="5"/>
      <c r="K10" s="5"/>
      <c r="L10" s="5"/>
      <c r="M10" s="5"/>
      <c r="N10" s="5"/>
      <c r="O10" s="41"/>
      <c r="P10" s="42"/>
      <c r="Q10" s="42"/>
      <c r="R10" s="41"/>
    </row>
    <row r="11" spans="1:19" ht="33" x14ac:dyDescent="0.3">
      <c r="A11" s="22"/>
      <c r="B11" s="8" t="s">
        <v>17</v>
      </c>
      <c r="C11" s="9"/>
      <c r="D11" s="9"/>
      <c r="E11" s="9" t="s">
        <v>19</v>
      </c>
      <c r="F11" s="9" t="s">
        <v>19</v>
      </c>
      <c r="G11" s="9" t="s">
        <v>19</v>
      </c>
      <c r="H11" s="9" t="s">
        <v>19</v>
      </c>
      <c r="I11" s="5"/>
      <c r="J11" s="5"/>
      <c r="K11" s="5"/>
      <c r="L11" s="5"/>
      <c r="M11" s="5"/>
      <c r="N11" s="5"/>
      <c r="O11" s="41"/>
      <c r="P11" s="42"/>
      <c r="Q11" s="42"/>
      <c r="R11" s="41"/>
    </row>
    <row r="12" spans="1:19" ht="33" x14ac:dyDescent="0.3">
      <c r="A12" s="22"/>
      <c r="B12" s="8" t="s">
        <v>18</v>
      </c>
      <c r="C12" s="9"/>
      <c r="D12" s="9"/>
      <c r="E12" s="9" t="s">
        <v>19</v>
      </c>
      <c r="F12" s="9" t="s">
        <v>19</v>
      </c>
      <c r="G12" s="9" t="s">
        <v>19</v>
      </c>
      <c r="H12" s="9" t="s">
        <v>19</v>
      </c>
      <c r="I12" s="5"/>
      <c r="J12" s="5"/>
      <c r="K12" s="5"/>
      <c r="L12" s="5"/>
      <c r="M12" s="5"/>
      <c r="N12" s="5"/>
      <c r="O12" s="41"/>
      <c r="P12" s="42"/>
      <c r="Q12" s="42"/>
      <c r="R12" s="41"/>
    </row>
    <row r="13" spans="1:19" ht="39.75" customHeight="1" x14ac:dyDescent="0.3">
      <c r="A13" s="23" t="s">
        <v>20</v>
      </c>
      <c r="B13" s="10" t="s">
        <v>21</v>
      </c>
      <c r="C13" s="11"/>
      <c r="D13" s="11"/>
      <c r="E13" s="11"/>
      <c r="F13" s="11" t="s">
        <v>19</v>
      </c>
      <c r="G13" s="11" t="s">
        <v>19</v>
      </c>
      <c r="H13" s="11" t="s">
        <v>19</v>
      </c>
      <c r="I13" s="11" t="s">
        <v>19</v>
      </c>
      <c r="J13" s="11" t="s">
        <v>19</v>
      </c>
      <c r="K13" s="11" t="s">
        <v>19</v>
      </c>
      <c r="L13" s="11" t="s">
        <v>19</v>
      </c>
      <c r="M13" s="11" t="s">
        <v>19</v>
      </c>
      <c r="N13" s="5"/>
      <c r="O13" s="41">
        <v>0.5</v>
      </c>
      <c r="P13" s="42">
        <v>10161000</v>
      </c>
      <c r="Q13" s="42">
        <f>P13*19%</f>
        <v>1930590</v>
      </c>
      <c r="R13" s="42">
        <f>P13+Q13</f>
        <v>12091590</v>
      </c>
      <c r="S13" s="15"/>
    </row>
    <row r="14" spans="1:19" x14ac:dyDescent="0.3">
      <c r="A14" s="23"/>
      <c r="B14" s="10" t="s">
        <v>35</v>
      </c>
      <c r="C14" s="11"/>
      <c r="D14" s="11"/>
      <c r="E14" s="11"/>
      <c r="F14" s="11" t="s">
        <v>19</v>
      </c>
      <c r="G14" s="11" t="s">
        <v>19</v>
      </c>
      <c r="H14" s="11" t="s">
        <v>19</v>
      </c>
      <c r="I14" s="11" t="s">
        <v>19</v>
      </c>
      <c r="J14" s="11" t="s">
        <v>19</v>
      </c>
      <c r="K14" s="11" t="s">
        <v>19</v>
      </c>
      <c r="L14" s="11" t="s">
        <v>19</v>
      </c>
      <c r="M14" s="11" t="s">
        <v>19</v>
      </c>
      <c r="N14" s="5"/>
      <c r="O14" s="41"/>
      <c r="P14" s="42"/>
      <c r="Q14" s="42"/>
      <c r="R14" s="41"/>
    </row>
    <row r="15" spans="1:19" x14ac:dyDescent="0.3">
      <c r="A15" s="23"/>
      <c r="B15" s="10" t="s">
        <v>23</v>
      </c>
      <c r="C15" s="11"/>
      <c r="D15" s="11"/>
      <c r="E15" s="11"/>
      <c r="F15" s="11" t="s">
        <v>19</v>
      </c>
      <c r="G15" s="11" t="s">
        <v>19</v>
      </c>
      <c r="H15" s="11" t="s">
        <v>19</v>
      </c>
      <c r="I15" s="11" t="s">
        <v>19</v>
      </c>
      <c r="J15" s="11" t="s">
        <v>19</v>
      </c>
      <c r="K15" s="11" t="s">
        <v>19</v>
      </c>
      <c r="L15" s="11" t="s">
        <v>19</v>
      </c>
      <c r="M15" s="11" t="s">
        <v>19</v>
      </c>
      <c r="N15" s="5"/>
      <c r="O15" s="41"/>
      <c r="P15" s="42"/>
      <c r="Q15" s="42"/>
      <c r="R15" s="41"/>
    </row>
    <row r="16" spans="1:19" ht="33" x14ac:dyDescent="0.3">
      <c r="A16" s="23"/>
      <c r="B16" s="10" t="s">
        <v>24</v>
      </c>
      <c r="C16" s="11"/>
      <c r="D16" s="11"/>
      <c r="E16" s="11"/>
      <c r="F16" s="11" t="s">
        <v>19</v>
      </c>
      <c r="G16" s="11" t="s">
        <v>19</v>
      </c>
      <c r="H16" s="11" t="s">
        <v>19</v>
      </c>
      <c r="I16" s="11" t="s">
        <v>19</v>
      </c>
      <c r="J16" s="11" t="s">
        <v>19</v>
      </c>
      <c r="K16" s="11" t="s">
        <v>19</v>
      </c>
      <c r="L16" s="11" t="s">
        <v>19</v>
      </c>
      <c r="M16" s="11" t="s">
        <v>19</v>
      </c>
      <c r="N16" s="5"/>
      <c r="O16" s="41"/>
      <c r="P16" s="42"/>
      <c r="Q16" s="42"/>
      <c r="R16" s="41"/>
    </row>
    <row r="17" spans="1:19" x14ac:dyDescent="0.3">
      <c r="A17" s="23"/>
      <c r="B17" s="10" t="s">
        <v>36</v>
      </c>
      <c r="C17" s="11"/>
      <c r="D17" s="11"/>
      <c r="E17" s="11"/>
      <c r="F17" s="11" t="s">
        <v>19</v>
      </c>
      <c r="G17" s="11" t="s">
        <v>19</v>
      </c>
      <c r="H17" s="11" t="s">
        <v>19</v>
      </c>
      <c r="I17" s="11" t="s">
        <v>19</v>
      </c>
      <c r="J17" s="11" t="s">
        <v>19</v>
      </c>
      <c r="K17" s="11" t="s">
        <v>19</v>
      </c>
      <c r="L17" s="11" t="s">
        <v>19</v>
      </c>
      <c r="M17" s="11" t="s">
        <v>19</v>
      </c>
      <c r="N17" s="5"/>
      <c r="O17" s="41"/>
      <c r="P17" s="42"/>
      <c r="Q17" s="42"/>
      <c r="R17" s="41"/>
    </row>
    <row r="18" spans="1:19" x14ac:dyDescent="0.3">
      <c r="A18" s="24" t="s">
        <v>25</v>
      </c>
      <c r="B18" s="12" t="s">
        <v>26</v>
      </c>
      <c r="C18" s="13"/>
      <c r="D18" s="13"/>
      <c r="E18" s="13"/>
      <c r="F18" s="13"/>
      <c r="G18" s="13"/>
      <c r="H18" s="13"/>
      <c r="I18" s="13"/>
      <c r="J18" s="13"/>
      <c r="K18" s="13"/>
      <c r="L18" s="13" t="s">
        <v>19</v>
      </c>
      <c r="M18" s="13" t="s">
        <v>19</v>
      </c>
      <c r="N18" s="13"/>
      <c r="O18" s="41">
        <v>0.1</v>
      </c>
      <c r="P18" s="42">
        <v>2032200</v>
      </c>
      <c r="Q18" s="42">
        <f>P18*19%</f>
        <v>386118</v>
      </c>
      <c r="R18" s="42">
        <f>P18+Q18</f>
        <v>2418318</v>
      </c>
      <c r="S18" s="15"/>
    </row>
    <row r="19" spans="1:19" x14ac:dyDescent="0.3">
      <c r="A19" s="24"/>
      <c r="B19" s="12" t="s">
        <v>27</v>
      </c>
      <c r="C19" s="13"/>
      <c r="D19" s="13"/>
      <c r="E19" s="13"/>
      <c r="F19" s="13"/>
      <c r="G19" s="13"/>
      <c r="H19" s="13"/>
      <c r="I19" s="13"/>
      <c r="J19" s="13"/>
      <c r="K19" s="13"/>
      <c r="L19" s="13" t="s">
        <v>19</v>
      </c>
      <c r="M19" s="13" t="s">
        <v>19</v>
      </c>
      <c r="N19" s="13"/>
      <c r="O19" s="41"/>
      <c r="P19" s="42"/>
      <c r="Q19" s="42"/>
      <c r="R19" s="41"/>
    </row>
    <row r="20" spans="1:19" ht="33" x14ac:dyDescent="0.3">
      <c r="A20" s="24"/>
      <c r="B20" s="12" t="s">
        <v>28</v>
      </c>
      <c r="C20" s="13"/>
      <c r="D20" s="13"/>
      <c r="E20" s="13"/>
      <c r="F20" s="13"/>
      <c r="G20" s="13"/>
      <c r="H20" s="13"/>
      <c r="I20" s="13"/>
      <c r="J20" s="13"/>
      <c r="K20" s="13"/>
      <c r="L20" s="13"/>
      <c r="M20" s="13"/>
      <c r="N20" s="13" t="s">
        <v>19</v>
      </c>
      <c r="O20" s="41"/>
      <c r="P20" s="42"/>
      <c r="Q20" s="42"/>
      <c r="R20" s="41"/>
    </row>
    <row r="21" spans="1:19" ht="33" x14ac:dyDescent="0.3">
      <c r="A21" s="24"/>
      <c r="B21" s="12" t="s">
        <v>29</v>
      </c>
      <c r="C21" s="13"/>
      <c r="D21" s="13"/>
      <c r="E21" s="13"/>
      <c r="F21" s="13"/>
      <c r="G21" s="13"/>
      <c r="H21" s="13"/>
      <c r="I21" s="13"/>
      <c r="J21" s="13"/>
      <c r="K21" s="13"/>
      <c r="L21" s="13"/>
      <c r="M21" s="13"/>
      <c r="N21" s="13" t="s">
        <v>19</v>
      </c>
      <c r="O21" s="41"/>
      <c r="P21" s="42"/>
      <c r="Q21" s="42"/>
      <c r="R21" s="41"/>
    </row>
    <row r="22" spans="1:19" x14ac:dyDescent="0.3">
      <c r="A22" s="24"/>
      <c r="B22" s="12" t="s">
        <v>30</v>
      </c>
      <c r="C22" s="13"/>
      <c r="D22" s="13"/>
      <c r="E22" s="13"/>
      <c r="F22" s="13"/>
      <c r="G22" s="13"/>
      <c r="H22" s="13"/>
      <c r="I22" s="13"/>
      <c r="J22" s="13"/>
      <c r="K22" s="13"/>
      <c r="L22" s="13"/>
      <c r="M22" s="13"/>
      <c r="N22" s="13" t="s">
        <v>19</v>
      </c>
      <c r="O22" s="41"/>
      <c r="P22" s="42"/>
      <c r="Q22" s="42"/>
      <c r="R22" s="41"/>
    </row>
    <row r="23" spans="1:19" ht="16.5" customHeight="1" x14ac:dyDescent="0.2">
      <c r="A23" s="20" t="s">
        <v>41</v>
      </c>
      <c r="B23" s="20"/>
      <c r="C23" s="20"/>
      <c r="D23" s="20"/>
      <c r="E23" s="20"/>
      <c r="F23" s="20"/>
      <c r="G23" s="20"/>
      <c r="H23" s="20"/>
      <c r="I23" s="20"/>
      <c r="J23" s="20"/>
      <c r="K23" s="20"/>
      <c r="L23" s="20"/>
      <c r="M23" s="20"/>
      <c r="N23" s="20"/>
      <c r="O23" s="29">
        <f>SUM(O4:O22)</f>
        <v>0.99999999999999989</v>
      </c>
      <c r="P23" s="38">
        <f>SUM(P4:P22)</f>
        <v>20322000</v>
      </c>
      <c r="Q23" s="38">
        <f>SUM(Q4:Q22)</f>
        <v>3861180</v>
      </c>
      <c r="R23" s="39">
        <f>SUM(R4:R22)</f>
        <v>24183180</v>
      </c>
      <c r="S23" s="40"/>
    </row>
    <row r="24" spans="1:19" ht="16.5" customHeight="1" x14ac:dyDescent="0.2">
      <c r="A24" s="20"/>
      <c r="B24" s="20"/>
      <c r="C24" s="20"/>
      <c r="D24" s="20"/>
      <c r="E24" s="20"/>
      <c r="F24" s="20"/>
      <c r="G24" s="20"/>
      <c r="H24" s="20"/>
      <c r="I24" s="20"/>
      <c r="J24" s="20"/>
      <c r="K24" s="20"/>
      <c r="L24" s="20"/>
      <c r="M24" s="20"/>
      <c r="N24" s="20"/>
      <c r="O24" s="30"/>
      <c r="P24" s="38"/>
      <c r="Q24" s="38"/>
      <c r="R24" s="39"/>
      <c r="S24" s="40"/>
    </row>
    <row r="25" spans="1:19" ht="12.75" customHeight="1" x14ac:dyDescent="0.2">
      <c r="A25" s="25" t="s">
        <v>33</v>
      </c>
      <c r="B25" s="25"/>
      <c r="C25" s="25"/>
      <c r="D25" s="25"/>
      <c r="E25" s="25"/>
      <c r="F25" s="25"/>
      <c r="G25" s="18"/>
      <c r="H25" s="18"/>
      <c r="I25" s="18"/>
      <c r="J25" s="18"/>
      <c r="K25" s="18"/>
      <c r="L25" s="18"/>
      <c r="M25" s="18"/>
      <c r="N25" s="18"/>
    </row>
    <row r="26" spans="1:19" x14ac:dyDescent="0.3">
      <c r="A26" s="26" t="s">
        <v>8</v>
      </c>
      <c r="B26" s="27" t="s">
        <v>9</v>
      </c>
      <c r="C26" s="28" t="s">
        <v>0</v>
      </c>
      <c r="D26" s="28"/>
      <c r="E26" s="28"/>
      <c r="F26" s="28"/>
      <c r="G26" s="18"/>
      <c r="H26" s="18"/>
      <c r="I26" s="18"/>
      <c r="J26" s="18"/>
      <c r="K26" s="18"/>
      <c r="L26" s="18"/>
      <c r="M26" s="18"/>
      <c r="N26" s="18"/>
      <c r="O26" s="14"/>
      <c r="P26" s="15"/>
    </row>
    <row r="27" spans="1:19" ht="38.25" x14ac:dyDescent="0.2">
      <c r="A27" s="26"/>
      <c r="B27" s="27"/>
      <c r="C27" s="4" t="s">
        <v>1</v>
      </c>
      <c r="D27" s="4" t="s">
        <v>2</v>
      </c>
      <c r="E27" s="4" t="s">
        <v>3</v>
      </c>
      <c r="F27" s="4" t="s">
        <v>4</v>
      </c>
      <c r="G27" s="19" t="s">
        <v>40</v>
      </c>
      <c r="H27" s="19" t="s">
        <v>37</v>
      </c>
      <c r="I27" s="19" t="s">
        <v>38</v>
      </c>
      <c r="J27" s="19" t="s">
        <v>39</v>
      </c>
      <c r="K27" s="18"/>
      <c r="L27" s="18"/>
      <c r="M27" s="18"/>
      <c r="N27" s="18"/>
    </row>
    <row r="28" spans="1:19" x14ac:dyDescent="0.3">
      <c r="A28" s="21" t="s">
        <v>7</v>
      </c>
      <c r="B28" s="6" t="s">
        <v>10</v>
      </c>
      <c r="C28" s="7" t="s">
        <v>19</v>
      </c>
      <c r="D28" s="7"/>
      <c r="E28" s="5"/>
      <c r="F28" s="5"/>
      <c r="G28" s="29">
        <v>0.05</v>
      </c>
      <c r="H28" s="31">
        <v>508000</v>
      </c>
      <c r="I28" s="32">
        <f>H28*19%</f>
        <v>96520</v>
      </c>
      <c r="J28" s="32">
        <f>H28+I28</f>
        <v>604520</v>
      </c>
      <c r="K28" s="18"/>
      <c r="L28" s="18"/>
      <c r="M28" s="18"/>
      <c r="N28" s="18"/>
      <c r="O28" s="16"/>
      <c r="P28" s="15"/>
    </row>
    <row r="29" spans="1:19" x14ac:dyDescent="0.3">
      <c r="A29" s="21"/>
      <c r="B29" s="6" t="s">
        <v>11</v>
      </c>
      <c r="C29" s="7" t="s">
        <v>19</v>
      </c>
      <c r="D29" s="7"/>
      <c r="E29" s="5"/>
      <c r="F29" s="5"/>
      <c r="G29" s="30"/>
      <c r="H29" s="31"/>
      <c r="I29" s="30"/>
      <c r="J29" s="30"/>
      <c r="K29" s="18"/>
      <c r="L29" s="18"/>
      <c r="M29" s="18"/>
      <c r="N29" s="18"/>
    </row>
    <row r="30" spans="1:19" x14ac:dyDescent="0.3">
      <c r="A30" s="21"/>
      <c r="B30" s="6" t="s">
        <v>12</v>
      </c>
      <c r="C30" s="7" t="s">
        <v>19</v>
      </c>
      <c r="D30" s="7"/>
      <c r="E30" s="5"/>
      <c r="F30" s="5"/>
      <c r="G30" s="30"/>
      <c r="H30" s="31"/>
      <c r="I30" s="30"/>
      <c r="J30" s="30"/>
      <c r="K30" s="18"/>
      <c r="L30" s="18"/>
      <c r="M30" s="18"/>
      <c r="N30" s="18"/>
    </row>
    <row r="31" spans="1:19" x14ac:dyDescent="0.3">
      <c r="A31" s="21"/>
      <c r="B31" s="6" t="s">
        <v>13</v>
      </c>
      <c r="C31" s="7" t="s">
        <v>19</v>
      </c>
      <c r="D31" s="7"/>
      <c r="E31" s="5"/>
      <c r="F31" s="5"/>
      <c r="G31" s="30"/>
      <c r="H31" s="31"/>
      <c r="I31" s="30"/>
      <c r="J31" s="30"/>
      <c r="K31" s="18"/>
      <c r="L31" s="18"/>
      <c r="M31" s="18"/>
      <c r="N31" s="18"/>
    </row>
    <row r="32" spans="1:19" ht="33" x14ac:dyDescent="0.3">
      <c r="A32" s="22" t="s">
        <v>14</v>
      </c>
      <c r="B32" s="8" t="s">
        <v>32</v>
      </c>
      <c r="C32" s="9"/>
      <c r="D32" s="9" t="s">
        <v>19</v>
      </c>
      <c r="E32" s="9"/>
      <c r="F32" s="9"/>
      <c r="G32" s="29">
        <v>0.35</v>
      </c>
      <c r="H32" s="31">
        <v>1524000</v>
      </c>
      <c r="I32" s="32">
        <f>H32*19%</f>
        <v>289560</v>
      </c>
      <c r="J32" s="32">
        <f>H32+I32</f>
        <v>1813560</v>
      </c>
      <c r="K32" s="18"/>
      <c r="L32" s="18"/>
      <c r="M32" s="18"/>
      <c r="N32" s="18"/>
      <c r="O32" s="17"/>
      <c r="P32" s="15"/>
    </row>
    <row r="33" spans="1:16" x14ac:dyDescent="0.3">
      <c r="A33" s="22"/>
      <c r="B33" s="8" t="s">
        <v>15</v>
      </c>
      <c r="C33" s="9"/>
      <c r="D33" s="9" t="s">
        <v>19</v>
      </c>
      <c r="E33" s="9" t="s">
        <v>19</v>
      </c>
      <c r="F33" s="9"/>
      <c r="G33" s="30"/>
      <c r="H33" s="31"/>
      <c r="I33" s="30"/>
      <c r="J33" s="30"/>
      <c r="K33" s="18"/>
      <c r="L33" s="18"/>
      <c r="M33" s="18"/>
      <c r="N33" s="18"/>
    </row>
    <row r="34" spans="1:16" ht="33" x14ac:dyDescent="0.3">
      <c r="A34" s="22"/>
      <c r="B34" s="8" t="s">
        <v>16</v>
      </c>
      <c r="C34" s="9"/>
      <c r="D34" s="9" t="s">
        <v>19</v>
      </c>
      <c r="E34" s="9"/>
      <c r="F34" s="9"/>
      <c r="G34" s="30"/>
      <c r="H34" s="31"/>
      <c r="I34" s="30"/>
      <c r="J34" s="30"/>
      <c r="K34" s="18"/>
      <c r="L34" s="18"/>
      <c r="M34" s="18"/>
      <c r="N34" s="18"/>
      <c r="O34" s="17"/>
      <c r="P34" s="15"/>
    </row>
    <row r="35" spans="1:16" ht="33" x14ac:dyDescent="0.3">
      <c r="A35" s="22"/>
      <c r="B35" s="8" t="s">
        <v>17</v>
      </c>
      <c r="C35" s="9"/>
      <c r="D35" s="9" t="s">
        <v>19</v>
      </c>
      <c r="E35" s="9" t="s">
        <v>19</v>
      </c>
      <c r="F35" s="9" t="s">
        <v>19</v>
      </c>
      <c r="G35" s="30"/>
      <c r="H35" s="31"/>
      <c r="I35" s="30"/>
      <c r="J35" s="30"/>
      <c r="K35" s="18"/>
      <c r="L35" s="18"/>
      <c r="M35" s="18"/>
      <c r="N35" s="18"/>
    </row>
    <row r="36" spans="1:16" ht="33" x14ac:dyDescent="0.3">
      <c r="A36" s="22"/>
      <c r="B36" s="8" t="s">
        <v>18</v>
      </c>
      <c r="C36" s="9"/>
      <c r="D36" s="9" t="s">
        <v>19</v>
      </c>
      <c r="E36" s="9" t="s">
        <v>19</v>
      </c>
      <c r="F36" s="9" t="s">
        <v>19</v>
      </c>
      <c r="G36" s="30"/>
      <c r="H36" s="31"/>
      <c r="I36" s="30"/>
      <c r="J36" s="30"/>
      <c r="K36" s="18"/>
      <c r="L36" s="18"/>
      <c r="M36" s="18"/>
      <c r="N36" s="18"/>
    </row>
    <row r="37" spans="1:16" ht="33" x14ac:dyDescent="0.3">
      <c r="A37" s="23" t="s">
        <v>20</v>
      </c>
      <c r="B37" s="10" t="s">
        <v>21</v>
      </c>
      <c r="C37" s="11"/>
      <c r="D37" s="11" t="s">
        <v>19</v>
      </c>
      <c r="E37" s="11" t="s">
        <v>19</v>
      </c>
      <c r="F37" s="11" t="s">
        <v>19</v>
      </c>
      <c r="G37" s="29">
        <v>0.5</v>
      </c>
      <c r="H37" s="31">
        <v>2540000</v>
      </c>
      <c r="I37" s="32">
        <f>H37*19%</f>
        <v>482600</v>
      </c>
      <c r="J37" s="32">
        <f>H37+I37</f>
        <v>3022600</v>
      </c>
      <c r="K37" s="18"/>
      <c r="L37" s="18"/>
      <c r="M37" s="18"/>
      <c r="N37" s="18"/>
    </row>
    <row r="38" spans="1:16" x14ac:dyDescent="0.3">
      <c r="A38" s="23"/>
      <c r="B38" s="10" t="s">
        <v>22</v>
      </c>
      <c r="C38" s="11"/>
      <c r="D38" s="11" t="s">
        <v>19</v>
      </c>
      <c r="E38" s="11" t="s">
        <v>19</v>
      </c>
      <c r="F38" s="11" t="s">
        <v>19</v>
      </c>
      <c r="G38" s="30"/>
      <c r="H38" s="31"/>
      <c r="I38" s="30"/>
      <c r="J38" s="30"/>
      <c r="K38" s="18"/>
      <c r="L38" s="18"/>
      <c r="M38" s="18"/>
      <c r="N38" s="18"/>
    </row>
    <row r="39" spans="1:16" x14ac:dyDescent="0.3">
      <c r="A39" s="23"/>
      <c r="B39" s="10" t="s">
        <v>23</v>
      </c>
      <c r="C39" s="11"/>
      <c r="D39" s="11" t="s">
        <v>19</v>
      </c>
      <c r="E39" s="11" t="s">
        <v>19</v>
      </c>
      <c r="F39" s="11" t="s">
        <v>19</v>
      </c>
      <c r="G39" s="30"/>
      <c r="H39" s="31"/>
      <c r="I39" s="30"/>
      <c r="J39" s="30"/>
      <c r="K39" s="18"/>
      <c r="L39" s="18"/>
      <c r="M39" s="18"/>
      <c r="N39" s="18"/>
    </row>
    <row r="40" spans="1:16" ht="33" x14ac:dyDescent="0.3">
      <c r="A40" s="23"/>
      <c r="B40" s="10" t="s">
        <v>24</v>
      </c>
      <c r="C40" s="11"/>
      <c r="D40" s="11" t="s">
        <v>19</v>
      </c>
      <c r="E40" s="11" t="s">
        <v>19</v>
      </c>
      <c r="F40" s="11" t="s">
        <v>19</v>
      </c>
      <c r="G40" s="30"/>
      <c r="H40" s="31"/>
      <c r="I40" s="30"/>
      <c r="J40" s="30"/>
      <c r="K40" s="18"/>
      <c r="L40" s="18"/>
      <c r="M40" s="18"/>
      <c r="N40" s="18"/>
    </row>
    <row r="41" spans="1:16" x14ac:dyDescent="0.3">
      <c r="A41" s="23"/>
      <c r="B41" s="10" t="s">
        <v>36</v>
      </c>
      <c r="C41" s="11"/>
      <c r="D41" s="11" t="s">
        <v>19</v>
      </c>
      <c r="E41" s="11" t="s">
        <v>19</v>
      </c>
      <c r="F41" s="11" t="s">
        <v>19</v>
      </c>
      <c r="G41" s="30"/>
      <c r="H41" s="31"/>
      <c r="I41" s="30"/>
      <c r="J41" s="30"/>
      <c r="K41" s="18"/>
      <c r="L41" s="18"/>
      <c r="M41" s="18"/>
      <c r="N41" s="18"/>
    </row>
    <row r="42" spans="1:16" x14ac:dyDescent="0.3">
      <c r="A42" s="24" t="s">
        <v>25</v>
      </c>
      <c r="B42" s="12" t="s">
        <v>26</v>
      </c>
      <c r="C42" s="13"/>
      <c r="D42" s="13"/>
      <c r="E42" s="13"/>
      <c r="F42" s="13" t="s">
        <v>19</v>
      </c>
      <c r="G42" s="29">
        <v>0.1</v>
      </c>
      <c r="H42" s="31">
        <v>508000</v>
      </c>
      <c r="I42" s="32">
        <f>H42*19%</f>
        <v>96520</v>
      </c>
      <c r="J42" s="32">
        <f>H42+I42</f>
        <v>604520</v>
      </c>
      <c r="K42" s="18"/>
      <c r="L42" s="18"/>
      <c r="M42" s="18"/>
      <c r="N42" s="18"/>
    </row>
    <row r="43" spans="1:16" x14ac:dyDescent="0.3">
      <c r="A43" s="24"/>
      <c r="B43" s="12" t="s">
        <v>27</v>
      </c>
      <c r="C43" s="13"/>
      <c r="D43" s="13"/>
      <c r="E43" s="13"/>
      <c r="F43" s="13" t="s">
        <v>19</v>
      </c>
      <c r="G43" s="30"/>
      <c r="H43" s="31"/>
      <c r="I43" s="30"/>
      <c r="J43" s="30"/>
      <c r="K43" s="18"/>
      <c r="L43" s="18"/>
      <c r="M43" s="18"/>
      <c r="N43" s="18"/>
      <c r="O43" s="17"/>
      <c r="P43" s="15"/>
    </row>
    <row r="44" spans="1:16" ht="33" x14ac:dyDescent="0.3">
      <c r="A44" s="24"/>
      <c r="B44" s="12" t="s">
        <v>28</v>
      </c>
      <c r="C44" s="13"/>
      <c r="D44" s="13"/>
      <c r="E44" s="13"/>
      <c r="F44" s="13" t="s">
        <v>19</v>
      </c>
      <c r="G44" s="30"/>
      <c r="H44" s="31"/>
      <c r="I44" s="30"/>
      <c r="J44" s="30"/>
      <c r="K44" s="18"/>
      <c r="L44" s="18"/>
      <c r="M44" s="18"/>
      <c r="N44" s="18"/>
    </row>
    <row r="45" spans="1:16" ht="33" x14ac:dyDescent="0.3">
      <c r="A45" s="24"/>
      <c r="B45" s="12" t="s">
        <v>29</v>
      </c>
      <c r="C45" s="13"/>
      <c r="D45" s="13"/>
      <c r="E45" s="13"/>
      <c r="F45" s="13" t="s">
        <v>19</v>
      </c>
      <c r="G45" s="30"/>
      <c r="H45" s="31"/>
      <c r="I45" s="30"/>
      <c r="J45" s="30"/>
      <c r="K45" s="18"/>
      <c r="L45" s="18"/>
      <c r="M45" s="18"/>
      <c r="N45" s="18"/>
    </row>
    <row r="46" spans="1:16" x14ac:dyDescent="0.3">
      <c r="A46" s="24"/>
      <c r="B46" s="12" t="s">
        <v>30</v>
      </c>
      <c r="C46" s="13"/>
      <c r="D46" s="13"/>
      <c r="E46" s="13"/>
      <c r="F46" s="13" t="s">
        <v>19</v>
      </c>
      <c r="G46" s="30"/>
      <c r="H46" s="31"/>
      <c r="I46" s="30"/>
      <c r="J46" s="30"/>
      <c r="K46" s="18"/>
      <c r="L46" s="18"/>
      <c r="M46" s="18"/>
      <c r="N46" s="18"/>
    </row>
    <row r="47" spans="1:16" ht="16.5" customHeight="1" x14ac:dyDescent="0.2">
      <c r="A47" s="20" t="s">
        <v>41</v>
      </c>
      <c r="B47" s="20"/>
      <c r="C47" s="20"/>
      <c r="D47" s="20"/>
      <c r="E47" s="20"/>
      <c r="F47" s="20"/>
      <c r="G47" s="29">
        <f>G28+G32+G37+G42</f>
        <v>0.99999999999999989</v>
      </c>
      <c r="H47" s="32">
        <f>H28+H32+H37+H42</f>
        <v>5080000</v>
      </c>
      <c r="I47" s="32">
        <f>I28+I32+I37+I42</f>
        <v>965200</v>
      </c>
      <c r="J47" s="37">
        <f>J28+J32+J37+J42</f>
        <v>6045200</v>
      </c>
      <c r="K47" s="18"/>
      <c r="L47" s="18"/>
      <c r="M47" s="18"/>
      <c r="N47" s="18"/>
    </row>
    <row r="48" spans="1:16" ht="16.5" customHeight="1" x14ac:dyDescent="0.2">
      <c r="A48" s="20"/>
      <c r="B48" s="20"/>
      <c r="C48" s="20"/>
      <c r="D48" s="20"/>
      <c r="E48" s="20"/>
      <c r="F48" s="20"/>
      <c r="G48" s="29"/>
      <c r="H48" s="32"/>
      <c r="I48" s="32"/>
      <c r="J48" s="37"/>
      <c r="K48" s="18"/>
      <c r="L48" s="18"/>
      <c r="M48" s="18"/>
      <c r="N48" s="18"/>
    </row>
  </sheetData>
  <mergeCells count="61">
    <mergeCell ref="O13:O17"/>
    <mergeCell ref="P13:P17"/>
    <mergeCell ref="Q13:Q17"/>
    <mergeCell ref="R13:R17"/>
    <mergeCell ref="O18:O22"/>
    <mergeCell ref="P18:P22"/>
    <mergeCell ref="Q18:Q22"/>
    <mergeCell ref="R18:R22"/>
    <mergeCell ref="O4:O7"/>
    <mergeCell ref="P4:P7"/>
    <mergeCell ref="Q4:Q7"/>
    <mergeCell ref="R4:R7"/>
    <mergeCell ref="O8:O12"/>
    <mergeCell ref="P8:P12"/>
    <mergeCell ref="Q8:Q12"/>
    <mergeCell ref="R8:R12"/>
    <mergeCell ref="O23:O24"/>
    <mergeCell ref="P23:P24"/>
    <mergeCell ref="Q23:Q24"/>
    <mergeCell ref="R23:R24"/>
    <mergeCell ref="S23:S24"/>
    <mergeCell ref="J32:J36"/>
    <mergeCell ref="J37:J41"/>
    <mergeCell ref="J42:J46"/>
    <mergeCell ref="G47:G48"/>
    <mergeCell ref="H47:H48"/>
    <mergeCell ref="I47:I48"/>
    <mergeCell ref="J47:J48"/>
    <mergeCell ref="I32:I36"/>
    <mergeCell ref="G37:G41"/>
    <mergeCell ref="H37:H41"/>
    <mergeCell ref="I37:I41"/>
    <mergeCell ref="G42:G46"/>
    <mergeCell ref="H42:H46"/>
    <mergeCell ref="I42:I46"/>
    <mergeCell ref="A4:A7"/>
    <mergeCell ref="A8:A12"/>
    <mergeCell ref="A18:A22"/>
    <mergeCell ref="A13:A17"/>
    <mergeCell ref="A1:N1"/>
    <mergeCell ref="B2:B3"/>
    <mergeCell ref="A2:A3"/>
    <mergeCell ref="C2:F2"/>
    <mergeCell ref="G2:J2"/>
    <mergeCell ref="K2:N2"/>
    <mergeCell ref="A23:N24"/>
    <mergeCell ref="A47:F48"/>
    <mergeCell ref="A28:A31"/>
    <mergeCell ref="A32:A36"/>
    <mergeCell ref="A37:A41"/>
    <mergeCell ref="A42:A46"/>
    <mergeCell ref="A25:F25"/>
    <mergeCell ref="A26:A27"/>
    <mergeCell ref="B26:B27"/>
    <mergeCell ref="C26:F26"/>
    <mergeCell ref="G28:G31"/>
    <mergeCell ref="H28:H31"/>
    <mergeCell ref="I28:I31"/>
    <mergeCell ref="G32:G36"/>
    <mergeCell ref="H32:H36"/>
    <mergeCell ref="J28:J31"/>
  </mergeCells>
  <pageMargins left="0.7" right="0.7" top="0.75" bottom="0.75" header="0.3" footer="0.3"/>
  <pageSetup paperSize="9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Carolina Vanegas Ruiz</dc:creator>
  <cp:lastModifiedBy>mgalvis</cp:lastModifiedBy>
  <dcterms:created xsi:type="dcterms:W3CDTF">2021-03-09T16:38:12Z</dcterms:created>
  <dcterms:modified xsi:type="dcterms:W3CDTF">2021-03-24T21:07:02Z</dcterms:modified>
</cp:coreProperties>
</file>