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60" windowWidth="20490" windowHeight="6090" activeTab="1"/>
  </bookViews>
  <sheets>
    <sheet name="PRESUPUESTO OFICIAL " sheetId="269" r:id="rId1"/>
    <sheet name="PROPUESTA ECONOMICA " sheetId="270" r:id="rId2"/>
    <sheet name="INDICAR CÓDIGO DEL ITEM DE PAGO" sheetId="268" state="hidden" r:id="rId3"/>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46" i="270" l="1"/>
  <c r="K47" i="270" s="1"/>
  <c r="K45" i="270"/>
  <c r="K44" i="270"/>
  <c r="K41" i="270"/>
  <c r="K42" i="270" s="1"/>
  <c r="K40" i="270"/>
  <c r="K37" i="270"/>
  <c r="K36" i="270"/>
  <c r="K35" i="270"/>
  <c r="K34" i="270"/>
  <c r="K33" i="270"/>
  <c r="K32" i="270"/>
  <c r="K38" i="270" s="1"/>
  <c r="K48" i="270" s="1"/>
  <c r="K51" i="270" s="1"/>
  <c r="K53" i="270" s="1"/>
  <c r="K25" i="270"/>
  <c r="K24" i="270"/>
  <c r="K26" i="270" s="1"/>
  <c r="K23" i="270"/>
  <c r="K20" i="270"/>
  <c r="K19" i="270"/>
  <c r="K21" i="270" s="1"/>
  <c r="K16" i="270"/>
  <c r="K15" i="270"/>
  <c r="K14" i="270"/>
  <c r="K13" i="270"/>
  <c r="K12" i="270"/>
  <c r="K11" i="270"/>
  <c r="K17" i="270" s="1"/>
  <c r="K27" i="270" s="1"/>
  <c r="K50" i="270" s="1"/>
  <c r="N12" i="269" l="1"/>
  <c r="N16" i="269"/>
  <c r="K59" i="269"/>
  <c r="K32" i="269"/>
  <c r="K33" i="269"/>
  <c r="K34" i="269"/>
  <c r="K35" i="269"/>
  <c r="K36" i="269"/>
  <c r="K37" i="269"/>
  <c r="K38" i="269"/>
  <c r="K40" i="269"/>
  <c r="K41" i="269"/>
  <c r="K42" i="269"/>
  <c r="K44" i="269"/>
  <c r="K45" i="269"/>
  <c r="K46" i="269"/>
  <c r="K47" i="269"/>
  <c r="K48" i="269"/>
  <c r="K51" i="269"/>
  <c r="K11" i="269"/>
  <c r="K12" i="269"/>
  <c r="K13" i="269"/>
  <c r="K14" i="269"/>
  <c r="K15" i="269"/>
  <c r="K16" i="269"/>
  <c r="K17" i="269"/>
  <c r="K19" i="269"/>
  <c r="K20" i="269"/>
  <c r="K21" i="269"/>
  <c r="K23" i="269"/>
  <c r="K24" i="269"/>
  <c r="K25" i="269"/>
  <c r="K26" i="269"/>
  <c r="K27" i="269"/>
  <c r="K50" i="269"/>
  <c r="K53" i="269"/>
</calcChain>
</file>

<file path=xl/sharedStrings.xml><?xml version="1.0" encoding="utf-8"?>
<sst xmlns="http://schemas.openxmlformats.org/spreadsheetml/2006/main" count="319" uniqueCount="134">
  <si>
    <t>FORMULARIO 1</t>
  </si>
  <si>
    <t>Nº</t>
  </si>
  <si>
    <t>ÍTEM DE PAGO</t>
  </si>
  <si>
    <t xml:space="preserve">ESPECIFICACIONES </t>
  </si>
  <si>
    <t>DESCRIPCIÓN</t>
  </si>
  <si>
    <t>UND.</t>
  </si>
  <si>
    <t>CANTIDAD</t>
  </si>
  <si>
    <t>VALOR UNITARIO</t>
  </si>
  <si>
    <t xml:space="preserve">VALOR TOTAL                                </t>
  </si>
  <si>
    <t>GENERAL</t>
  </si>
  <si>
    <t>PARTICULAR</t>
  </si>
  <si>
    <t>Subtotal</t>
  </si>
  <si>
    <t>VALOR TOTAL</t>
  </si>
  <si>
    <t>DESCRIPCION</t>
  </si>
  <si>
    <t>PORCENTAJE</t>
  </si>
  <si>
    <t>ADMINISTRACIÓN</t>
  </si>
  <si>
    <t>A=</t>
  </si>
  <si>
    <t xml:space="preserve">UTILIDAD
</t>
  </si>
  <si>
    <t>U=</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</si>
  <si>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</si>
  <si>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</si>
  <si>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</si>
  <si>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</si>
  <si>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</si>
  <si>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</si>
  <si>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</si>
  <si>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</si>
  <si>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</si>
  <si>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</si>
  <si>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</si>
  <si>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</si>
  <si>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</si>
  <si>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</si>
  <si>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</si>
  <si>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</si>
  <si>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</si>
  <si>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</si>
  <si>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</si>
  <si>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</si>
  <si>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</si>
  <si>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</si>
  <si>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</si>
  <si>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</si>
  <si>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</si>
  <si>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</si>
  <si>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</si>
  <si>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</si>
  <si>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</si>
  <si>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</si>
  <si>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</si>
  <si>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</si>
  <si>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</si>
  <si>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</si>
  <si>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</si>
  <si>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</si>
  <si>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</si>
  <si>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</si>
  <si>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</si>
  <si>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</si>
  <si>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</si>
  <si>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</si>
  <si>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</si>
  <si>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</si>
  <si>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</si>
  <si>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</si>
  <si>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</si>
  <si>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</si>
  <si>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</si>
  <si>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</si>
  <si>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</si>
  <si>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</si>
  <si>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</si>
  <si>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</si>
  <si>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</si>
  <si>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</si>
  <si>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</si>
  <si>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</si>
  <si>
    <t>Und</t>
  </si>
  <si>
    <t>1.1</t>
  </si>
  <si>
    <t>2.2</t>
  </si>
  <si>
    <t>3.1</t>
  </si>
  <si>
    <t>3.2</t>
  </si>
  <si>
    <t>3.3</t>
  </si>
  <si>
    <t>4.1</t>
  </si>
  <si>
    <t>5.1</t>
  </si>
  <si>
    <t>5.2</t>
  </si>
  <si>
    <t>6.1</t>
  </si>
  <si>
    <t>6.2</t>
  </si>
  <si>
    <t>4.2</t>
  </si>
  <si>
    <t>4.3</t>
  </si>
  <si>
    <t>4.4</t>
  </si>
  <si>
    <t>4.5</t>
  </si>
  <si>
    <t>4.6</t>
  </si>
  <si>
    <t>TOTAL A.U</t>
  </si>
  <si>
    <t>A.U.=</t>
  </si>
  <si>
    <r>
      <rPr>
        <b/>
        <sz val="11"/>
        <rFont val="Arial"/>
        <family val="2"/>
      </rPr>
      <t xml:space="preserve">NOTA 1: </t>
    </r>
    <r>
      <rPr>
        <sz val="11"/>
        <rFont val="Arial"/>
        <family val="2"/>
      </rPr>
      <t xml:space="preserve"> Se debe tener en cuenta que el PRECIO UNITARIO incluye el valor de A.U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</si>
  <si>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</si>
  <si>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A.U y su discriminación deben estar en porcentaje (%). </t>
    </r>
  </si>
  <si>
    <r>
      <t>NOTA 4:</t>
    </r>
    <r>
      <rPr>
        <sz val="11"/>
        <rFont val="Arial"/>
        <family val="2"/>
      </rPr>
      <t>El presente proceso no contempla cálculo del costo indirecto por Imprevistos, por lo cual, los imprevistos se tramitarán conforme los dispone los artículos 4, 5 y 27 de la Ley 80 de 1993 y el artículo 4 de la ley 1150 de 2007, así como la jurisprudencia relacionada para su reconocimiento y pago.</t>
    </r>
  </si>
  <si>
    <t>ACTIVIDADES DE PODA PARA EL DESPEJE DE LUMINARIAS Y REDES QUE INTERFIEREN  CON EL ALUMBRADO PUBLICO Y TALA DE ÁRBOLES  Y MANEJO INTEGRAL DEL COMPONENTE ARBÓREO EN EL ESPACIO PÚBLICO DEL MUNICIPIO DE BUCARAMANGA</t>
  </si>
  <si>
    <t>ACTIVIDAD 1: ACTIVIDADES DE PODA PARA EL DESPEJE DE LUMINARIAS Y REDES QUE INTERFIEREN  CON EL ALUMBRADO PUBLICO EN EL MUNICIPIO DE BUCARAMANGA.</t>
  </si>
  <si>
    <t>1. MANO DE OBRA</t>
  </si>
  <si>
    <t>1.2</t>
  </si>
  <si>
    <t>1.3</t>
  </si>
  <si>
    <t>1.4</t>
  </si>
  <si>
    <t>1.5</t>
  </si>
  <si>
    <t>1.6</t>
  </si>
  <si>
    <t>Ingeniero Forestal (Disponibilidad: 100%)</t>
  </si>
  <si>
    <t>Supervisor en Seguridad y Salud en el Trabajo (Disponibilidad: 100%)</t>
  </si>
  <si>
    <t>Jefe de Cuadrilla  (Disponibilidad: 100%)</t>
  </si>
  <si>
    <t>Podadores (Disponibilidad: 100%)</t>
  </si>
  <si>
    <t>Conductor de Volqueta (Disponibilidad: 100%)</t>
  </si>
  <si>
    <t>Ayudante de Volqueta (Disponibilidad: 100%)</t>
  </si>
  <si>
    <t>Camión Canasta Grúa que levante mínimo 12 mts de altura (incluye combustible)</t>
  </si>
  <si>
    <t>Volqueta mínimo 8 Metros cúbicos o Camión carpado con capacidad mínimo 5 Tn.  (Incluye combustible)</t>
  </si>
  <si>
    <t>2.  TRANSPORTE</t>
  </si>
  <si>
    <t>3.  HERRAMIENTAS Y EQUIPOS</t>
  </si>
  <si>
    <t xml:space="preserve">Grupo de Herramienta de Corte, Poda y Pasta Cicatrizante </t>
  </si>
  <si>
    <t>Registro Fotográfico e informes</t>
  </si>
  <si>
    <t xml:space="preserve">Derecho de Botadero para disposición final de material de poda. </t>
  </si>
  <si>
    <t xml:space="preserve">SUBTOTAL  ACTIVIDAD 1 MENSUAL </t>
  </si>
  <si>
    <t>ACTIVIDAD 2 : TALA DE ÁRBOLES  Y MANEJO INTEGRAL DEL COMPONENTE ARBÓREO EN EL ESPACIO PÚBLICO DEL MUNICIPIO DE BUCARAMANGA.</t>
  </si>
  <si>
    <t>4. MANO DE OBRA</t>
  </si>
  <si>
    <t>Talador-Podador (Disponibilidad: 100%)</t>
  </si>
  <si>
    <t>Repicador(Disponibilidad: 100%)</t>
  </si>
  <si>
    <t>Conductor de camión canasta grúa  (Disponibilidad: 100%)</t>
  </si>
  <si>
    <t>5. TRANSPORTE</t>
  </si>
  <si>
    <t>6. HERRAMIENTAS Y EQUIPOS</t>
  </si>
  <si>
    <t>6.3</t>
  </si>
  <si>
    <t xml:space="preserve">SUBTOTAL  ACTIVIDAD 2 MENSUAL </t>
  </si>
  <si>
    <t xml:space="preserve">SUBTOTAL  ACTIVIDAD 1  PARA  6,5 MESES </t>
  </si>
  <si>
    <t xml:space="preserve">SUBTOTAL  ACTIVIDAD 2  PARA  5 MESES </t>
  </si>
  <si>
    <t xml:space="preserve">PRESUPUESTO OFICIAL </t>
  </si>
  <si>
    <t xml:space="preserve">PROPUESTA ECONOMICA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</si>
</sst>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33">
    <numFmt numFmtId="7" formatCode="&quot;$&quot;\ #,##0.00_);\(&quot;$&quot;\ #,##0.00\)"/>
    <numFmt numFmtId="44" formatCode="_(&quot;$&quot;\ * #,##0.00_);_(&quot;$&quot;\ * \(#,##0.00\);_(&quot;$&quot;\ * &quot;-&quot;??_);_(@_)"/>
    <numFmt numFmtId="43" formatCode="_(* #,##0.00_);_(* \(#,##0.00\);_(* &quot;-&quot;??_);_(@_)"/>
    <numFmt numFmtId="164" formatCode="_-&quot;$&quot;* #,##0.00_-;\-&quot;$&quot;* #,##0.00_-;_-&quot;$&quot;* &quot;-&quot;??_-;_-@_-"/>
    <numFmt numFmtId="165" formatCode="_-* #,##0.00_-;\-* #,##0.00_-;_-* &quot;-&quot;??_-;_-@_-"/>
    <numFmt numFmtId="166" formatCode="_-* #,##0.00\ &quot;€&quot;_-;\-* #,##0.00\ &quot;€&quot;_-;_-* &quot;-&quot;??\ &quot;€&quot;_-;_-@_-"/>
    <numFmt numFmtId="167" formatCode="_-* #,##0.00\ _€_-;\-* #,##0.00\ _€_-;_-* &quot;-&quot;??\ _€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_([$$-240A]\ * #,##0.00_);_([$$-240A]\ * \(#,##0.00\);_([$$-240A]\ * &quot;-&quot;??_);_(@_)"/>
    <numFmt numFmtId="178" formatCode="_-* #,##0.00\ [$€]_-;\-* #,##0.00\ [$€]_-;_-* &quot;-&quot;??\ [$€]_-;_-@_-"/>
    <numFmt numFmtId="179" formatCode="_-[$$-240A]\ * #,##0.00_ ;_-[$$-240A]\ * \-#,##0.00\ ;_-[$$-240A]\ * &quot;-&quot;??_ ;_-@_ "/>
    <numFmt numFmtId="180" formatCode="##0"/>
    <numFmt numFmtId="181" formatCode="0.000"/>
    <numFmt numFmtId="182" formatCode="0.0000"/>
    <numFmt numFmtId="183" formatCode="&quot;$&quot;#,##0\ ;\(&quot;$&quot;#,##0\)"/>
    <numFmt numFmtId="184" formatCode="\(0%\)"/>
    <numFmt numFmtId="185" formatCode=";;"/>
    <numFmt numFmtId="186" formatCode="d\ \d\e\ mmmm\ \d\e\ yyyy"/>
    <numFmt numFmtId="187" formatCode="0%;\-0%;&quot;&quot;"/>
    <numFmt numFmtId="188" formatCode="#0&quot;.&quot;000&quot;´&quot;000&quot;.&quot;000"/>
    <numFmt numFmtId="189" formatCode="##0&quot;.&quot;000"/>
    <numFmt numFmtId="190" formatCode="##0&quot;´&quot;000&quot;.&quot;000"/>
    <numFmt numFmtId="191" formatCode="_(&quot;$&quot;\ * #,##0_);_(&quot;$&quot;\ * \(#,##0\);_(&quot;$&quot;\ * &quot;-&quot;??_);_(@_)"/>
    <numFmt numFmtId="192" formatCode="#0&quot;.&quot;"/>
    <numFmt numFmtId="193" formatCode="&quot;$&quot;#,##0.00"/>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sz val="10"/>
      <name val="Arial"/>
    </font>
    <font>
      <sz val="10"/>
      <name val="Calibri"/>
      <family val="2"/>
      <scheme val="minor"/>
    </font>
    <font>
      <b/>
      <sz val="12"/>
      <name val="Arial"/>
      <family val="2"/>
    </font>
    <font>
      <b/>
      <sz val="14"/>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rgb="FFD6D100"/>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tted">
        <color indexed="64"/>
      </left>
      <right style="dotted">
        <color indexed="64"/>
      </right>
      <top style="dotted">
        <color indexed="64"/>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dotted">
        <color indexed="64"/>
      </left>
      <right style="dotted">
        <color indexed="64"/>
      </right>
      <top style="dotted">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s>
  <cellStyleXfs count="261">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78" fontId="7" fillId="0" borderId="0" applyFont="0" applyFill="0" applyBorder="0" applyAlignment="0" applyProtection="0"/>
    <xf numFmtId="0" fontId="18" fillId="3" borderId="0" applyNumberFormat="0" applyBorder="0" applyAlignment="0" applyProtection="0"/>
    <xf numFmtId="171" fontId="6" fillId="0" borderId="0" applyFont="0" applyFill="0" applyBorder="0" applyAlignment="0" applyProtection="0"/>
    <xf numFmtId="2" fontId="8" fillId="0" borderId="4" applyFont="0" applyBorder="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43" fontId="7" fillId="0" borderId="0" applyFont="0" applyFill="0" applyBorder="0" applyAlignment="0" applyProtection="0"/>
    <xf numFmtId="175"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5" fontId="7" fillId="0" borderId="0" applyFont="0" applyFill="0" applyBorder="0" applyAlignment="0" applyProtection="0"/>
    <xf numFmtId="172" fontId="7" fillId="0" borderId="0" applyFont="0" applyFill="0" applyBorder="0" applyAlignment="0" applyProtection="0"/>
    <xf numFmtId="43" fontId="10" fillId="0" borderId="0" applyFont="0" applyFill="0" applyBorder="0" applyAlignment="0" applyProtection="0"/>
    <xf numFmtId="172" fontId="7" fillId="0" borderId="0" applyFont="0" applyFill="0" applyBorder="0" applyAlignment="0" applyProtection="0"/>
    <xf numFmtId="43" fontId="7" fillId="0" borderId="0" applyFont="0" applyFill="0" applyBorder="0" applyAlignment="0" applyProtection="0"/>
    <xf numFmtId="43" fontId="28" fillId="0" borderId="0" applyFont="0" applyFill="0" applyBorder="0" applyAlignment="0" applyProtection="0"/>
    <xf numFmtId="171"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6" fontId="7" fillId="0" borderId="0" applyFont="0" applyFill="0" applyBorder="0" applyAlignment="0" applyProtection="0"/>
    <xf numFmtId="44" fontId="10" fillId="0" borderId="0" applyFont="0" applyFill="0" applyBorder="0" applyAlignment="0" applyProtection="0"/>
    <xf numFmtId="168" fontId="7" fillId="0" borderId="0" applyFont="0" applyFill="0" applyBorder="0" applyAlignment="0" applyProtection="0"/>
    <xf numFmtId="174" fontId="7" fillId="0" borderId="0" applyFont="0" applyFill="0" applyBorder="0" applyAlignment="0" applyProtection="0"/>
    <xf numFmtId="166" fontId="7" fillId="0" borderId="0" applyFont="0" applyFill="0" applyBorder="0" applyAlignment="0" applyProtection="0"/>
    <xf numFmtId="174"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8"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1"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4" fontId="6" fillId="0" borderId="0" applyFont="0" applyFill="0" applyBorder="0" applyAlignment="0" applyProtection="0"/>
    <xf numFmtId="0" fontId="5" fillId="0" borderId="0"/>
    <xf numFmtId="0" fontId="6" fillId="0" borderId="0"/>
    <xf numFmtId="0" fontId="6" fillId="0" borderId="0"/>
    <xf numFmtId="0" fontId="4" fillId="0" borderId="0"/>
    <xf numFmtId="165"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0" fontId="8" fillId="0" borderId="49">
      <alignment horizontal="right"/>
    </xf>
    <xf numFmtId="180" fontId="8" fillId="0" borderId="49">
      <alignment horizontal="right"/>
    </xf>
    <xf numFmtId="2" fontId="8" fillId="0" borderId="0"/>
    <xf numFmtId="2" fontId="8" fillId="0" borderId="0"/>
    <xf numFmtId="2" fontId="8" fillId="0" borderId="0"/>
    <xf numFmtId="181" fontId="8" fillId="0" borderId="0"/>
    <xf numFmtId="181" fontId="8" fillId="0" borderId="0"/>
    <xf numFmtId="181" fontId="8" fillId="0" borderId="0"/>
    <xf numFmtId="182" fontId="9" fillId="0" borderId="0"/>
    <xf numFmtId="182" fontId="9" fillId="0" borderId="0"/>
    <xf numFmtId="182" fontId="9" fillId="0" borderId="0"/>
    <xf numFmtId="180" fontId="8" fillId="0" borderId="49">
      <alignment horizontal="right"/>
    </xf>
    <xf numFmtId="3" fontId="35" fillId="0" borderId="0" applyFont="0" applyFill="0" applyBorder="0" applyAlignment="0" applyProtection="0"/>
    <xf numFmtId="183" fontId="35" fillId="0" borderId="0" applyFont="0" applyFill="0" applyBorder="0" applyAlignment="0" applyProtection="0"/>
    <xf numFmtId="18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85" fontId="36" fillId="0" borderId="0">
      <protection locked="0"/>
    </xf>
    <xf numFmtId="185" fontId="36" fillId="0" borderId="0">
      <protection locked="0"/>
    </xf>
    <xf numFmtId="185" fontId="36" fillId="0" borderId="0">
      <protection locked="0"/>
    </xf>
    <xf numFmtId="185" fontId="36" fillId="0" borderId="0">
      <protection locked="0"/>
    </xf>
    <xf numFmtId="185" fontId="36" fillId="0" borderId="0">
      <protection locked="0"/>
    </xf>
    <xf numFmtId="185" fontId="36" fillId="0" borderId="0">
      <protection locked="0"/>
    </xf>
    <xf numFmtId="185" fontId="36" fillId="0" borderId="0">
      <protection locked="0"/>
    </xf>
    <xf numFmtId="186"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87" fontId="6" fillId="0" borderId="0">
      <protection locked="0"/>
    </xf>
    <xf numFmtId="187" fontId="6" fillId="0" borderId="0">
      <protection locked="0"/>
    </xf>
    <xf numFmtId="0" fontId="18" fillId="3" borderId="0" applyNumberFormat="0" applyBorder="0" applyAlignment="0" applyProtection="0"/>
    <xf numFmtId="188" fontId="8" fillId="0" borderId="0">
      <alignment horizontal="right"/>
    </xf>
    <xf numFmtId="188" fontId="8" fillId="0" borderId="0">
      <alignment horizontal="right"/>
    </xf>
    <xf numFmtId="188" fontId="8" fillId="0" borderId="0">
      <alignment horizontal="right"/>
    </xf>
    <xf numFmtId="189" fontId="8" fillId="0" borderId="0" applyFont="0" applyFill="0" applyBorder="0" applyAlignment="0">
      <alignment horizontal="center"/>
    </xf>
    <xf numFmtId="189" fontId="8" fillId="0" borderId="0" applyFont="0" applyFill="0" applyBorder="0" applyAlignment="0">
      <alignment horizontal="center"/>
    </xf>
    <xf numFmtId="2" fontId="8" fillId="0" borderId="4" applyFont="0" applyBorder="0"/>
    <xf numFmtId="43" fontId="10" fillId="0" borderId="0" applyFont="0" applyFill="0" applyBorder="0" applyAlignment="0" applyProtection="0"/>
    <xf numFmtId="171" fontId="6" fillId="0" borderId="0" applyFont="0" applyFill="0" applyBorder="0" applyAlignment="0" applyProtection="0"/>
    <xf numFmtId="43" fontId="6"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90" fontId="8" fillId="0" borderId="0">
      <alignment horizontal="right"/>
    </xf>
    <xf numFmtId="190" fontId="8" fillId="0" borderId="0">
      <alignment horizontal="right"/>
    </xf>
    <xf numFmtId="190" fontId="8" fillId="0" borderId="0">
      <alignment horizontal="right"/>
    </xf>
    <xf numFmtId="191" fontId="6" fillId="0" borderId="0" applyFont="0" applyFill="0" applyBorder="0" applyAlignment="0" applyProtection="0"/>
    <xf numFmtId="191" fontId="6" fillId="0" borderId="0" applyFont="0" applyFill="0" applyBorder="0" applyAlignment="0" applyProtection="0"/>
    <xf numFmtId="164" fontId="6" fillId="0" borderId="0" applyFont="0" applyFill="0" applyBorder="0" applyAlignment="0" applyProtection="0"/>
    <xf numFmtId="44" fontId="6" fillId="0" borderId="0" applyFont="0" applyFill="0" applyBorder="0" applyAlignment="0" applyProtection="0"/>
    <xf numFmtId="191" fontId="6" fillId="0" borderId="0" applyFont="0" applyFill="0" applyBorder="0" applyAlignment="0" applyProtection="0"/>
    <xf numFmtId="191" fontId="6" fillId="0" borderId="0" applyFont="0" applyFill="0" applyBorder="0" applyAlignment="0" applyProtection="0"/>
    <xf numFmtId="191" fontId="6" fillId="0" borderId="0" applyFont="0" applyFill="0" applyBorder="0" applyAlignment="0" applyProtection="0"/>
    <xf numFmtId="191" fontId="6" fillId="0" borderId="0" applyFont="0" applyFill="0" applyBorder="0" applyAlignment="0" applyProtection="0"/>
    <xf numFmtId="191" fontId="6" fillId="0" borderId="0" applyFont="0" applyFill="0" applyBorder="0" applyAlignment="0" applyProtection="0"/>
    <xf numFmtId="191" fontId="6" fillId="0" borderId="0" applyFont="0" applyFill="0" applyBorder="0" applyAlignment="0" applyProtection="0"/>
    <xf numFmtId="164" fontId="6" fillId="0" borderId="0" applyFont="0" applyFill="0" applyBorder="0" applyAlignment="0" applyProtection="0"/>
    <xf numFmtId="44" fontId="10" fillId="0" borderId="0" applyFont="0" applyFill="0" applyBorder="0" applyAlignment="0" applyProtection="0"/>
    <xf numFmtId="183" fontId="40" fillId="0" borderId="0" applyFont="0" applyFill="0" applyBorder="0" applyAlignment="0" applyProtection="0"/>
    <xf numFmtId="0" fontId="19" fillId="22" borderId="0" applyNumberFormat="0" applyBorder="0" applyAlignment="0" applyProtection="0"/>
    <xf numFmtId="192" fontId="8" fillId="0" borderId="0" applyFont="0" applyFill="0" applyBorder="0" applyAlignment="0">
      <alignment horizontal="center"/>
    </xf>
    <xf numFmtId="192"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87" fontId="6" fillId="0" borderId="53">
      <protection locked="0"/>
    </xf>
    <xf numFmtId="0" fontId="46" fillId="0" borderId="0"/>
    <xf numFmtId="0" fontId="47" fillId="0" borderId="0" applyNumberFormat="0" applyFill="0" applyBorder="0" applyAlignment="0" applyProtection="0">
      <alignment vertical="top"/>
      <protection locked="0"/>
    </xf>
    <xf numFmtId="164" fontId="53" fillId="0" borderId="0" applyFont="0" applyFill="0" applyBorder="0" applyAlignment="0" applyProtection="0"/>
    <xf numFmtId="0" fontId="2" fillId="0" borderId="0"/>
    <xf numFmtId="0" fontId="1" fillId="0" borderId="0"/>
    <xf numFmtId="0" fontId="1" fillId="0" borderId="0"/>
    <xf numFmtId="168" fontId="6"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cellStyleXfs>
  <cellXfs count="500">
    <xf numFmtId="0" fontId="0" fillId="0" borderId="0" xfId="0"/>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1" fillId="0" borderId="36" xfId="89" applyFont="1" applyBorder="1"/>
    <xf numFmtId="0" fontId="31" fillId="0" borderId="37" xfId="89" applyFont="1" applyBorder="1"/>
    <xf numFmtId="0" fontId="34" fillId="25" borderId="0" xfId="89" applyFont="1" applyFill="1"/>
    <xf numFmtId="0" fontId="34" fillId="25" borderId="36" xfId="89" applyFont="1" applyFill="1" applyBorder="1"/>
    <xf numFmtId="0" fontId="34" fillId="25" borderId="37" xfId="89" applyFont="1" applyFill="1" applyBorder="1"/>
    <xf numFmtId="0" fontId="32" fillId="0" borderId="0" xfId="0" applyFont="1" applyBorder="1"/>
    <xf numFmtId="0" fontId="32" fillId="0" borderId="38" xfId="0" applyFont="1" applyBorder="1"/>
    <xf numFmtId="0" fontId="32" fillId="0" borderId="81" xfId="0" applyFont="1" applyBorder="1"/>
    <xf numFmtId="0" fontId="32" fillId="0" borderId="82" xfId="0" applyFont="1" applyFill="1" applyBorder="1"/>
    <xf numFmtId="0" fontId="32" fillId="0" borderId="36" xfId="0" applyFont="1" applyBorder="1"/>
    <xf numFmtId="0" fontId="32" fillId="0" borderId="37" xfId="0" applyFont="1" applyFill="1" applyBorder="1"/>
    <xf numFmtId="0" fontId="34" fillId="0" borderId="37" xfId="0" applyFont="1" applyFill="1" applyBorder="1" applyAlignment="1">
      <alignment horizontal="center" wrapText="1"/>
    </xf>
    <xf numFmtId="0" fontId="45" fillId="0" borderId="37" xfId="252" applyFont="1" applyFill="1" applyBorder="1" applyAlignment="1">
      <alignment horizontal="center" vertical="center"/>
    </xf>
    <xf numFmtId="0" fontId="45" fillId="0" borderId="37" xfId="0" applyFont="1" applyFill="1" applyBorder="1" applyAlignment="1">
      <alignment horizontal="center" vertical="center"/>
    </xf>
    <xf numFmtId="0" fontId="45" fillId="0" borderId="37" xfId="0" applyFont="1" applyFill="1" applyBorder="1" applyAlignment="1">
      <alignment vertical="center"/>
    </xf>
    <xf numFmtId="1" fontId="45" fillId="0" borderId="37" xfId="0" applyNumberFormat="1" applyFont="1" applyFill="1" applyBorder="1" applyAlignment="1">
      <alignment horizontal="center" vertical="center"/>
    </xf>
    <xf numFmtId="0" fontId="45" fillId="0" borderId="37" xfId="0" applyFont="1" applyFill="1" applyBorder="1" applyAlignment="1">
      <alignment horizontal="center"/>
    </xf>
    <xf numFmtId="0" fontId="44" fillId="0" borderId="37" xfId="0" applyFont="1" applyFill="1" applyBorder="1" applyAlignment="1" applyProtection="1">
      <alignment horizontal="center"/>
      <protection locked="0"/>
    </xf>
    <xf numFmtId="0" fontId="44" fillId="0" borderId="37" xfId="0" applyFont="1" applyFill="1" applyBorder="1" applyAlignment="1">
      <alignment horizontal="center" vertical="center"/>
    </xf>
    <xf numFmtId="4" fontId="32" fillId="0" borderId="37" xfId="0" applyNumberFormat="1" applyFont="1" applyFill="1" applyBorder="1" applyAlignment="1">
      <alignment horizontal="center" vertical="center"/>
    </xf>
    <xf numFmtId="0" fontId="44" fillId="0" borderId="37" xfId="0" applyFont="1" applyFill="1" applyBorder="1" applyAlignment="1">
      <alignment horizontal="left" vertical="center"/>
    </xf>
    <xf numFmtId="0" fontId="44" fillId="0" borderId="37" xfId="0" applyFont="1" applyFill="1" applyBorder="1" applyAlignment="1">
      <alignment horizontal="center"/>
    </xf>
    <xf numFmtId="171" fontId="32" fillId="0" borderId="37" xfId="34" applyFont="1" applyFill="1" applyBorder="1"/>
    <xf numFmtId="171" fontId="32" fillId="0" borderId="37" xfId="0" applyNumberFormat="1" applyFont="1" applyFill="1" applyBorder="1"/>
    <xf numFmtId="0" fontId="44" fillId="0" borderId="37" xfId="0" applyFont="1" applyFill="1" applyBorder="1" applyAlignment="1">
      <alignment horizontal="center" wrapText="1"/>
    </xf>
    <xf numFmtId="171" fontId="32" fillId="0" borderId="37" xfId="34" applyFont="1" applyFill="1" applyBorder="1" applyAlignment="1">
      <alignment horizontal="center" wrapText="1"/>
    </xf>
    <xf numFmtId="167" fontId="32" fillId="0" borderId="37" xfId="0" applyNumberFormat="1" applyFont="1" applyFill="1" applyBorder="1"/>
    <xf numFmtId="165" fontId="32" fillId="0" borderId="37" xfId="34" applyNumberFormat="1" applyFont="1" applyFill="1" applyBorder="1"/>
    <xf numFmtId="165" fontId="32" fillId="0" borderId="37" xfId="0" applyNumberFormat="1" applyFont="1" applyFill="1" applyBorder="1"/>
    <xf numFmtId="0" fontId="33" fillId="0" borderId="37" xfId="0" applyFont="1" applyFill="1" applyBorder="1"/>
    <xf numFmtId="0" fontId="32" fillId="0" borderId="37" xfId="0" applyFont="1" applyFill="1" applyBorder="1" applyAlignment="1">
      <alignment horizontal="center"/>
    </xf>
    <xf numFmtId="0" fontId="43" fillId="0" borderId="37" xfId="0" applyFont="1" applyFill="1" applyBorder="1" applyAlignment="1">
      <alignment wrapText="1"/>
    </xf>
    <xf numFmtId="0" fontId="34" fillId="0" borderId="37" xfId="0" applyFont="1" applyFill="1" applyBorder="1" applyAlignment="1">
      <alignment horizontal="right"/>
    </xf>
    <xf numFmtId="0" fontId="32" fillId="0" borderId="83" xfId="0" applyFont="1" applyBorder="1"/>
    <xf numFmtId="0" fontId="32" fillId="0" borderId="84" xfId="0" applyFont="1" applyBorder="1"/>
    <xf numFmtId="0" fontId="32" fillId="0" borderId="85" xfId="0" applyFont="1" applyFill="1" applyBorder="1"/>
    <xf numFmtId="0" fontId="50" fillId="0" borderId="0" xfId="0" applyFont="1" applyBorder="1"/>
    <xf numFmtId="0" fontId="50" fillId="0" borderId="62" xfId="0" applyFont="1" applyBorder="1" applyAlignment="1">
      <alignment horizontal="center"/>
    </xf>
    <xf numFmtId="0" fontId="52" fillId="0" borderId="54" xfId="0" applyFont="1" applyBorder="1" applyAlignment="1">
      <alignment horizontal="center"/>
    </xf>
    <xf numFmtId="0" fontId="50" fillId="0" borderId="54" xfId="0" applyFont="1" applyBorder="1" applyAlignment="1">
      <alignment vertical="center"/>
    </xf>
    <xf numFmtId="0" fontId="50" fillId="0" borderId="73" xfId="0" applyFont="1" applyBorder="1" applyAlignment="1">
      <alignment vertical="center"/>
    </xf>
    <xf numFmtId="0" fontId="50" fillId="0" borderId="59" xfId="0" applyFont="1" applyBorder="1" applyAlignment="1">
      <alignment horizontal="center"/>
    </xf>
    <xf numFmtId="0" fontId="52" fillId="0" borderId="58" xfId="0" applyFont="1" applyBorder="1" applyAlignment="1">
      <alignment horizontal="center"/>
    </xf>
    <xf numFmtId="0" fontId="50" fillId="0" borderId="58"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Border="1" applyAlignment="1">
      <alignment horizontal="center"/>
    </xf>
    <xf numFmtId="0" fontId="50" fillId="0" borderId="0" xfId="0" applyFont="1" applyBorder="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2" xfId="0" applyFont="1" applyBorder="1" applyAlignment="1">
      <alignment horizontal="left"/>
    </xf>
    <xf numFmtId="0" fontId="50" fillId="0" borderId="55" xfId="0" applyFont="1" applyBorder="1" applyAlignment="1">
      <alignment horizontal="center"/>
    </xf>
    <xf numFmtId="0" fontId="50" fillId="0" borderId="71" xfId="0" applyFont="1" applyBorder="1" applyAlignment="1">
      <alignment horizontal="center"/>
    </xf>
    <xf numFmtId="0" fontId="50" fillId="0" borderId="27" xfId="0" applyFont="1" applyBorder="1"/>
    <xf numFmtId="0" fontId="50" fillId="0" borderId="31" xfId="0" applyFont="1" applyBorder="1"/>
    <xf numFmtId="0" fontId="50" fillId="0" borderId="69" xfId="0" applyFont="1" applyBorder="1"/>
    <xf numFmtId="0" fontId="50" fillId="0" borderId="59" xfId="0" applyFont="1" applyBorder="1"/>
    <xf numFmtId="0" fontId="50" fillId="0" borderId="58" xfId="0" applyFont="1" applyBorder="1"/>
    <xf numFmtId="0" fontId="50" fillId="0" borderId="57" xfId="0" applyFont="1" applyBorder="1"/>
    <xf numFmtId="0" fontId="50" fillId="0" borderId="11" xfId="0" applyFont="1" applyBorder="1"/>
    <xf numFmtId="0" fontId="50" fillId="0" borderId="12" xfId="0" applyFont="1" applyBorder="1"/>
    <xf numFmtId="0" fontId="52" fillId="24" borderId="70" xfId="0" applyFont="1" applyFill="1" applyBorder="1" applyAlignment="1">
      <alignment horizontal="center" vertical="center"/>
    </xf>
    <xf numFmtId="0" fontId="50" fillId="24" borderId="68" xfId="0" applyFont="1" applyFill="1" applyBorder="1" applyAlignment="1">
      <alignment horizontal="center" vertical="center"/>
    </xf>
    <xf numFmtId="4" fontId="50" fillId="24" borderId="68"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1" fontId="50" fillId="0" borderId="18" xfId="34" applyFont="1" applyBorder="1"/>
    <xf numFmtId="171" fontId="50" fillId="0" borderId="30" xfId="34" applyFont="1" applyBorder="1"/>
    <xf numFmtId="0" fontId="50" fillId="0" borderId="62" xfId="0" applyFont="1" applyBorder="1"/>
    <xf numFmtId="0" fontId="50" fillId="0" borderId="54" xfId="0" applyFont="1" applyBorder="1"/>
    <xf numFmtId="0" fontId="50" fillId="0" borderId="64" xfId="0" applyFont="1" applyBorder="1"/>
    <xf numFmtId="0" fontId="50" fillId="0" borderId="65" xfId="0" applyFont="1" applyBorder="1"/>
    <xf numFmtId="171" fontId="50" fillId="0" borderId="63" xfId="34" applyFont="1" applyBorder="1"/>
    <xf numFmtId="171" fontId="50" fillId="0" borderId="60"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1" fontId="50" fillId="0" borderId="42" xfId="34" applyFont="1" applyBorder="1"/>
    <xf numFmtId="171" fontId="50" fillId="0" borderId="60"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3" xfId="0" applyFont="1" applyBorder="1"/>
    <xf numFmtId="0" fontId="50" fillId="0" borderId="14" xfId="0" applyFont="1" applyBorder="1"/>
    <xf numFmtId="171"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1" fontId="50" fillId="0" borderId="18" xfId="34" applyFont="1" applyBorder="1" applyAlignment="1">
      <alignment horizontal="center"/>
    </xf>
    <xf numFmtId="0" fontId="50" fillId="0" borderId="22" xfId="95" applyNumberFormat="1" applyFont="1" applyBorder="1" applyAlignment="1">
      <alignment horizontal="center"/>
    </xf>
    <xf numFmtId="167" fontId="50" fillId="0" borderId="25" xfId="0" applyNumberFormat="1" applyFont="1" applyBorder="1" applyAlignment="1">
      <alignment horizontal="center" wrapText="1"/>
    </xf>
    <xf numFmtId="171" fontId="50" fillId="0" borderId="47" xfId="34" applyFont="1" applyBorder="1" applyAlignment="1">
      <alignment horizontal="center" wrapText="1"/>
    </xf>
    <xf numFmtId="167" fontId="50" fillId="24" borderId="60" xfId="0" applyNumberFormat="1" applyFont="1" applyFill="1" applyBorder="1"/>
    <xf numFmtId="0" fontId="52" fillId="24" borderId="17" xfId="0" applyFont="1" applyFill="1" applyBorder="1" applyAlignment="1">
      <alignment horizontal="center" wrapText="1"/>
    </xf>
    <xf numFmtId="165"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165" fontId="50" fillId="0" borderId="30" xfId="34" applyNumberFormat="1" applyFont="1" applyBorder="1"/>
    <xf numFmtId="165" fontId="50" fillId="0" borderId="31" xfId="34" applyNumberFormat="1" applyFont="1" applyBorder="1"/>
    <xf numFmtId="9" fontId="50" fillId="0" borderId="28" xfId="95" applyFont="1" applyBorder="1"/>
    <xf numFmtId="165" fontId="50" fillId="0" borderId="60" xfId="0" applyNumberFormat="1" applyFont="1" applyBorder="1"/>
    <xf numFmtId="165" fontId="50" fillId="24" borderId="60" xfId="0" applyNumberFormat="1" applyFont="1" applyFill="1" applyBorder="1"/>
    <xf numFmtId="0" fontId="50" fillId="0" borderId="55" xfId="0" applyFont="1" applyBorder="1"/>
    <xf numFmtId="0" fontId="50" fillId="0" borderId="0" xfId="0" applyFont="1" applyBorder="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6" xfId="0" applyFont="1" applyBorder="1"/>
    <xf numFmtId="0" fontId="52" fillId="0" borderId="11" xfId="0" applyFont="1" applyBorder="1" applyAlignment="1">
      <alignment horizontal="left"/>
    </xf>
    <xf numFmtId="0" fontId="50" fillId="0" borderId="0" xfId="0" applyFont="1" applyBorder="1" applyAlignment="1">
      <alignment horizontal="left"/>
    </xf>
    <xf numFmtId="0" fontId="50" fillId="0" borderId="11" xfId="0" applyFont="1" applyBorder="1" applyAlignment="1">
      <alignment horizontal="left"/>
    </xf>
    <xf numFmtId="0" fontId="48" fillId="0" borderId="0" xfId="0" applyFont="1" applyBorder="1"/>
    <xf numFmtId="0" fontId="49" fillId="0" borderId="0" xfId="0" applyFont="1" applyBorder="1"/>
    <xf numFmtId="0" fontId="48" fillId="0" borderId="80" xfId="0" applyFont="1" applyBorder="1" applyAlignment="1">
      <alignment horizontal="left" vertical="center"/>
    </xf>
    <xf numFmtId="0" fontId="49" fillId="0" borderId="80" xfId="0" applyFont="1" applyBorder="1" applyAlignment="1">
      <alignment horizontal="left" vertical="center"/>
    </xf>
    <xf numFmtId="0" fontId="34" fillId="0" borderId="0" xfId="89" applyFont="1" applyBorder="1"/>
    <xf numFmtId="0" fontId="52" fillId="0" borderId="20" xfId="126" applyFont="1" applyBorder="1" applyAlignment="1">
      <alignment horizontal="center" vertical="center" wrapText="1"/>
    </xf>
    <xf numFmtId="0" fontId="50" fillId="0" borderId="18" xfId="74" applyFont="1" applyBorder="1" applyAlignment="1">
      <alignment horizontal="center" vertical="center"/>
    </xf>
    <xf numFmtId="0" fontId="50" fillId="0" borderId="18" xfId="73" applyFont="1" applyBorder="1" applyAlignment="1">
      <alignment horizontal="center" vertical="center"/>
    </xf>
    <xf numFmtId="0" fontId="50" fillId="0" borderId="18" xfId="126" applyFont="1" applyBorder="1" applyAlignment="1">
      <alignment horizontal="center" vertical="center"/>
    </xf>
    <xf numFmtId="0" fontId="50" fillId="0" borderId="33" xfId="73" applyFont="1" applyBorder="1" applyAlignment="1">
      <alignment horizontal="center" vertical="center"/>
    </xf>
    <xf numFmtId="0" fontId="50" fillId="0" borderId="0" xfId="128" applyFont="1"/>
    <xf numFmtId="0" fontId="50" fillId="0" borderId="0" xfId="128" applyFont="1" applyAlignment="1">
      <alignment horizontal="center"/>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0" fillId="0" borderId="0" xfId="0" applyFont="1" applyBorder="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Border="1" applyAlignment="1">
      <alignment horizontal="right" vertical="center"/>
    </xf>
    <xf numFmtId="0" fontId="52" fillId="0" borderId="11" xfId="0" applyFont="1" applyBorder="1" applyAlignment="1">
      <alignment wrapText="1"/>
    </xf>
    <xf numFmtId="0" fontId="52" fillId="0" borderId="0" xfId="0" applyFont="1" applyBorder="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6" xfId="0" applyFont="1" applyBorder="1" applyAlignment="1">
      <alignment horizontal="center"/>
    </xf>
    <xf numFmtId="0" fontId="50" fillId="0" borderId="21" xfId="0" applyFont="1" applyBorder="1" applyAlignment="1"/>
    <xf numFmtId="0" fontId="50" fillId="0" borderId="22" xfId="0" applyFont="1" applyBorder="1" applyAlignment="1"/>
    <xf numFmtId="165" fontId="50" fillId="0" borderId="19" xfId="34" applyNumberFormat="1" applyFont="1" applyBorder="1" applyAlignment="1">
      <alignment horizontal="center"/>
    </xf>
    <xf numFmtId="165" fontId="50" fillId="0" borderId="23" xfId="34" applyNumberFormat="1" applyFont="1" applyBorder="1" applyAlignment="1">
      <alignment horizontal="center"/>
    </xf>
    <xf numFmtId="165" fontId="50" fillId="0" borderId="61" xfId="34" applyNumberFormat="1" applyFont="1" applyBorder="1" applyAlignment="1">
      <alignment horizontal="center"/>
    </xf>
    <xf numFmtId="165"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applyAlignment="1"/>
    <xf numFmtId="0" fontId="50" fillId="0" borderId="31" xfId="0" applyFont="1" applyBorder="1" applyAlignment="1"/>
    <xf numFmtId="0" fontId="50" fillId="0" borderId="61"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7" xfId="0" applyFont="1" applyFill="1" applyBorder="1" applyAlignment="1">
      <alignment horizontal="center"/>
    </xf>
    <xf numFmtId="0" fontId="52" fillId="24" borderId="66"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69" xfId="0" applyFont="1" applyFill="1" applyBorder="1" applyAlignment="1">
      <alignment horizontal="center"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57"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Border="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applyAlignment="1"/>
    <xf numFmtId="0" fontId="50" fillId="0" borderId="61" xfId="0" applyFont="1" applyBorder="1" applyAlignment="1"/>
    <xf numFmtId="2" fontId="50" fillId="0" borderId="61" xfId="0" applyNumberFormat="1" applyFont="1" applyBorder="1" applyAlignment="1">
      <alignment horizontal="center"/>
    </xf>
    <xf numFmtId="2" fontId="50" fillId="0" borderId="28" xfId="0" applyNumberFormat="1" applyFont="1" applyBorder="1" applyAlignment="1">
      <alignment horizontal="center"/>
    </xf>
    <xf numFmtId="0" fontId="51" fillId="0" borderId="79" xfId="253" applyFont="1" applyBorder="1" applyAlignment="1" applyProtection="1">
      <alignment horizontal="center"/>
    </xf>
    <xf numFmtId="0" fontId="51" fillId="0" borderId="51" xfId="253" applyFont="1" applyBorder="1" applyAlignment="1" applyProtection="1">
      <alignment horizontal="center"/>
    </xf>
    <xf numFmtId="0" fontId="52" fillId="0" borderId="77" xfId="0" applyFont="1" applyBorder="1" applyAlignment="1">
      <alignment horizontal="center"/>
    </xf>
    <xf numFmtId="0" fontId="52" fillId="0" borderId="58" xfId="0" applyFont="1" applyBorder="1" applyAlignment="1">
      <alignment horizontal="center"/>
    </xf>
    <xf numFmtId="0" fontId="52" fillId="0" borderId="78" xfId="0" applyFont="1" applyBorder="1" applyAlignment="1">
      <alignment horizontal="center"/>
    </xf>
    <xf numFmtId="0" fontId="52" fillId="0" borderId="74" xfId="0" applyFont="1" applyBorder="1" applyAlignment="1">
      <alignment horizontal="center"/>
    </xf>
    <xf numFmtId="0" fontId="52" fillId="0" borderId="0" xfId="0" applyFont="1" applyBorder="1" applyAlignment="1">
      <alignment horizontal="center"/>
    </xf>
    <xf numFmtId="0" fontId="52" fillId="0" borderId="45" xfId="0" applyFont="1" applyBorder="1" applyAlignment="1">
      <alignment horizontal="center"/>
    </xf>
    <xf numFmtId="0" fontId="50" fillId="0" borderId="76" xfId="252"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5" xfId="252" applyFont="1" applyBorder="1" applyAlignment="1">
      <alignment horizontal="center" vertical="center"/>
    </xf>
    <xf numFmtId="0" fontId="50" fillId="0" borderId="50" xfId="252" applyFont="1" applyBorder="1" applyAlignment="1">
      <alignment horizontal="center" vertical="center"/>
    </xf>
    <xf numFmtId="0" fontId="50" fillId="0" borderId="77" xfId="252" applyFont="1" applyBorder="1" applyAlignment="1">
      <alignment horizontal="center" vertical="center"/>
    </xf>
    <xf numFmtId="0" fontId="50" fillId="0" borderId="58" xfId="252" applyFont="1" applyBorder="1" applyAlignment="1">
      <alignment horizontal="center" vertical="center"/>
    </xf>
    <xf numFmtId="0" fontId="50" fillId="0" borderId="57" xfId="252" applyFont="1" applyBorder="1" applyAlignment="1">
      <alignment horizontal="center" vertical="center"/>
    </xf>
    <xf numFmtId="0" fontId="50" fillId="0" borderId="67" xfId="252" applyFont="1" applyBorder="1" applyAlignment="1">
      <alignment horizontal="center" vertical="center"/>
    </xf>
    <xf numFmtId="0" fontId="50" fillId="0" borderId="55" xfId="252" applyFont="1" applyBorder="1" applyAlignment="1">
      <alignment horizontal="center" vertical="center"/>
    </xf>
    <xf numFmtId="0" fontId="50" fillId="0" borderId="71" xfId="252" applyFont="1" applyBorder="1" applyAlignment="1">
      <alignment horizontal="center" vertical="center"/>
    </xf>
    <xf numFmtId="0" fontId="50" fillId="0" borderId="65" xfId="252" applyFont="1" applyBorder="1" applyAlignment="1">
      <alignment horizontal="center" vertical="center"/>
    </xf>
    <xf numFmtId="0" fontId="50" fillId="0" borderId="54" xfId="252" applyFont="1" applyBorder="1" applyAlignment="1">
      <alignment horizontal="center" vertical="center"/>
    </xf>
    <xf numFmtId="0" fontId="50" fillId="0" borderId="73" xfId="252" applyFont="1" applyBorder="1" applyAlignment="1">
      <alignment horizontal="center" vertical="center"/>
    </xf>
    <xf numFmtId="0" fontId="50" fillId="0" borderId="67" xfId="0" applyFont="1" applyBorder="1" applyAlignment="1">
      <alignment horizontal="center" vertical="center"/>
    </xf>
    <xf numFmtId="0" fontId="50" fillId="0" borderId="55" xfId="0" applyFont="1" applyBorder="1" applyAlignment="1">
      <alignment horizontal="center" vertical="center"/>
    </xf>
    <xf numFmtId="0" fontId="50" fillId="0" borderId="71" xfId="0" applyFont="1" applyBorder="1" applyAlignment="1">
      <alignment horizontal="center" vertical="center"/>
    </xf>
    <xf numFmtId="0" fontId="50" fillId="0" borderId="49" xfId="252"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2" fillId="0" borderId="57" xfId="0" applyFont="1" applyBorder="1" applyAlignment="1" applyProtection="1">
      <alignment horizontal="center"/>
      <protection locked="0"/>
    </xf>
    <xf numFmtId="0" fontId="50" fillId="0" borderId="23" xfId="0" applyFont="1" applyBorder="1" applyAlignment="1"/>
    <xf numFmtId="0" fontId="50" fillId="0" borderId="19" xfId="0" applyFont="1" applyBorder="1" applyAlignment="1"/>
    <xf numFmtId="0" fontId="50" fillId="0" borderId="19" xfId="0" applyFont="1" applyBorder="1" applyAlignment="1">
      <alignment horizontal="center"/>
    </xf>
    <xf numFmtId="0" fontId="50" fillId="0" borderId="23" xfId="0" applyFont="1" applyBorder="1" applyAlignment="1">
      <alignment horizontal="center"/>
    </xf>
    <xf numFmtId="171" fontId="50" fillId="0" borderId="19" xfId="34" applyFont="1" applyBorder="1" applyAlignment="1">
      <alignment horizontal="center"/>
    </xf>
    <xf numFmtId="171"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0" fillId="26" borderId="18" xfId="0" applyFont="1" applyFill="1" applyBorder="1" applyAlignment="1">
      <alignment horizontal="center" vertical="center" wrapText="1"/>
    </xf>
    <xf numFmtId="0" fontId="52" fillId="0" borderId="74" xfId="0" applyFont="1" applyBorder="1" applyAlignment="1">
      <alignment horizontal="center" vertical="center" wrapText="1"/>
    </xf>
    <xf numFmtId="0" fontId="52" fillId="0" borderId="0" xfId="0" applyFont="1" applyBorder="1" applyAlignment="1">
      <alignment horizontal="center" vertical="center" wrapText="1"/>
    </xf>
    <xf numFmtId="0" fontId="52" fillId="0" borderId="45" xfId="0" applyFont="1" applyBorder="1" applyAlignment="1">
      <alignment horizontal="center" vertical="center" wrapText="1"/>
    </xf>
    <xf numFmtId="0" fontId="50" fillId="0" borderId="32" xfId="73" applyFont="1" applyBorder="1" applyAlignment="1">
      <alignment horizontal="center" vertical="center"/>
    </xf>
    <xf numFmtId="0" fontId="50" fillId="0" borderId="29" xfId="74" applyFont="1" applyBorder="1" applyAlignment="1">
      <alignment horizontal="center" vertical="center"/>
    </xf>
    <xf numFmtId="0" fontId="50" fillId="0" borderId="29" xfId="73" applyFont="1" applyBorder="1" applyAlignment="1">
      <alignment horizontal="center" vertical="center"/>
    </xf>
    <xf numFmtId="0" fontId="50" fillId="27" borderId="0" xfId="73" applyFont="1" applyFill="1" applyBorder="1" applyAlignment="1">
      <alignment horizontal="center" vertical="center"/>
    </xf>
    <xf numFmtId="7" fontId="50" fillId="27" borderId="0" xfId="62" applyNumberFormat="1" applyFont="1" applyFill="1" applyBorder="1" applyAlignment="1">
      <alignment horizontal="right" vertical="center" wrapText="1"/>
    </xf>
    <xf numFmtId="3" fontId="52" fillId="25" borderId="35" xfId="73" applyNumberFormat="1" applyFont="1" applyFill="1" applyBorder="1" applyAlignment="1">
      <alignment horizontal="center" vertical="center" wrapText="1"/>
    </xf>
    <xf numFmtId="3" fontId="52" fillId="25" borderId="42" xfId="73" applyNumberFormat="1" applyFont="1" applyFill="1" applyBorder="1" applyAlignment="1">
      <alignment horizontal="center" vertical="center" wrapText="1"/>
    </xf>
    <xf numFmtId="0" fontId="52" fillId="27" borderId="0" xfId="73" applyFont="1" applyFill="1" applyBorder="1" applyAlignment="1">
      <alignment vertical="center"/>
    </xf>
    <xf numFmtId="2" fontId="50" fillId="0" borderId="29" xfId="73" applyNumberFormat="1" applyFont="1" applyBorder="1" applyAlignment="1">
      <alignment horizontal="center" vertical="center"/>
    </xf>
    <xf numFmtId="0" fontId="31" fillId="0" borderId="0" xfId="89" applyFont="1" applyBorder="1"/>
    <xf numFmtId="164" fontId="50" fillId="27" borderId="50" xfId="254" applyFont="1" applyFill="1" applyBorder="1" applyAlignment="1">
      <alignment horizontal="right" vertical="center" wrapText="1"/>
    </xf>
    <xf numFmtId="164" fontId="52" fillId="0" borderId="87" xfId="254" applyFont="1" applyBorder="1" applyAlignment="1">
      <alignment horizontal="right" vertical="center" wrapText="1"/>
    </xf>
    <xf numFmtId="164" fontId="50" fillId="0" borderId="88" xfId="254" applyFont="1" applyBorder="1" applyAlignment="1">
      <alignment horizontal="right" vertical="center" wrapText="1"/>
    </xf>
    <xf numFmtId="164" fontId="52" fillId="0" borderId="87" xfId="254" applyFont="1" applyBorder="1" applyAlignment="1">
      <alignment horizontal="right" vertical="center"/>
    </xf>
    <xf numFmtId="0" fontId="48" fillId="0" borderId="89" xfId="0" applyFont="1" applyBorder="1" applyAlignment="1">
      <alignment horizontal="left" vertical="center"/>
    </xf>
    <xf numFmtId="0" fontId="49" fillId="0" borderId="89" xfId="0" applyFont="1" applyBorder="1" applyAlignment="1">
      <alignment horizontal="left" vertical="center"/>
    </xf>
    <xf numFmtId="0" fontId="34" fillId="0" borderId="0" xfId="89" applyFont="1" applyAlignment="1">
      <alignment wrapText="1"/>
    </xf>
    <xf numFmtId="0" fontId="34" fillId="0" borderId="36" xfId="89" applyFont="1" applyBorder="1" applyAlignment="1">
      <alignment wrapText="1"/>
    </xf>
    <xf numFmtId="0" fontId="34" fillId="0" borderId="37" xfId="89" applyFont="1" applyBorder="1" applyAlignment="1">
      <alignment wrapText="1"/>
    </xf>
    <xf numFmtId="3" fontId="52" fillId="24" borderId="57" xfId="73" applyNumberFormat="1" applyFont="1" applyFill="1" applyBorder="1" applyAlignment="1">
      <alignment vertical="center" wrapText="1"/>
    </xf>
    <xf numFmtId="0" fontId="34" fillId="0" borderId="0" xfId="90" applyFont="1" applyAlignment="1">
      <alignment wrapText="1"/>
    </xf>
    <xf numFmtId="0" fontId="34" fillId="0" borderId="36" xfId="90" applyFont="1" applyBorder="1" applyAlignment="1">
      <alignment wrapText="1"/>
    </xf>
    <xf numFmtId="0" fontId="34" fillId="0" borderId="37" xfId="90" applyFont="1" applyBorder="1" applyAlignment="1">
      <alignment wrapText="1"/>
    </xf>
    <xf numFmtId="164" fontId="50" fillId="0" borderId="18" xfId="254" applyFont="1" applyBorder="1" applyAlignment="1">
      <alignment horizontal="right" vertical="center" wrapText="1"/>
    </xf>
    <xf numFmtId="0" fontId="50" fillId="0" borderId="20" xfId="74" applyFont="1" applyBorder="1" applyAlignment="1">
      <alignment horizontal="center" vertical="center"/>
    </xf>
    <xf numFmtId="164" fontId="52" fillId="0" borderId="40" xfId="254" applyFont="1" applyBorder="1" applyAlignment="1">
      <alignment horizontal="right" vertical="center" wrapText="1"/>
    </xf>
    <xf numFmtId="2" fontId="50" fillId="0" borderId="25" xfId="73" applyNumberFormat="1" applyFont="1" applyBorder="1" applyAlignment="1">
      <alignment horizontal="center" vertical="center"/>
    </xf>
    <xf numFmtId="3" fontId="50" fillId="0" borderId="29" xfId="39" applyNumberFormat="1" applyFont="1" applyBorder="1" applyAlignment="1">
      <alignment horizontal="center" vertical="center" wrapText="1"/>
    </xf>
    <xf numFmtId="3" fontId="50" fillId="0" borderId="18" xfId="39" applyNumberFormat="1" applyFont="1" applyBorder="1" applyAlignment="1">
      <alignment horizontal="center" vertical="center" wrapText="1"/>
    </xf>
    <xf numFmtId="3" fontId="52" fillId="27" borderId="0" xfId="73" applyNumberFormat="1" applyFont="1" applyFill="1" applyBorder="1" applyAlignment="1">
      <alignment horizontal="center" vertical="center"/>
    </xf>
    <xf numFmtId="3" fontId="50" fillId="27" borderId="0" xfId="39" applyNumberFormat="1" applyFont="1" applyFill="1" applyBorder="1" applyAlignment="1">
      <alignment horizontal="center" vertical="center" wrapText="1"/>
    </xf>
    <xf numFmtId="3" fontId="50" fillId="0" borderId="25" xfId="39" applyNumberFormat="1" applyFont="1" applyBorder="1" applyAlignment="1">
      <alignment horizontal="center" vertical="center" wrapText="1"/>
    </xf>
    <xf numFmtId="0" fontId="50" fillId="0" borderId="91" xfId="73" applyFont="1" applyBorder="1" applyAlignment="1">
      <alignment horizontal="center" vertical="center"/>
    </xf>
    <xf numFmtId="0" fontId="52" fillId="0" borderId="34" xfId="79" applyFont="1" applyBorder="1" applyAlignment="1">
      <alignment horizontal="center" vertical="center"/>
    </xf>
    <xf numFmtId="3" fontId="50" fillId="0" borderId="16" xfId="79" applyNumberFormat="1" applyFont="1" applyBorder="1" applyAlignment="1">
      <alignment horizontal="center" vertical="center"/>
    </xf>
    <xf numFmtId="0" fontId="0" fillId="0" borderId="0" xfId="0" applyBorder="1"/>
    <xf numFmtId="164" fontId="50" fillId="27" borderId="74" xfId="254" applyFont="1" applyFill="1" applyBorder="1" applyAlignment="1">
      <alignment horizontal="right" vertical="center" wrapText="1"/>
    </xf>
    <xf numFmtId="0" fontId="34" fillId="0" borderId="81" xfId="89" applyFont="1" applyBorder="1"/>
    <xf numFmtId="0" fontId="34" fillId="0" borderId="81" xfId="89" applyFont="1" applyBorder="1" applyAlignment="1">
      <alignment horizontal="center"/>
    </xf>
    <xf numFmtId="0" fontId="0" fillId="0" borderId="36" xfId="0" applyBorder="1"/>
    <xf numFmtId="0" fontId="0" fillId="0" borderId="37" xfId="0" applyBorder="1"/>
    <xf numFmtId="0" fontId="0" fillId="0" borderId="83" xfId="0" applyBorder="1"/>
    <xf numFmtId="0" fontId="0" fillId="0" borderId="84" xfId="0" applyBorder="1"/>
    <xf numFmtId="0" fontId="0" fillId="0" borderId="85" xfId="0" applyBorder="1"/>
    <xf numFmtId="49" fontId="52" fillId="0" borderId="0" xfId="131" applyNumberFormat="1" applyFont="1" applyBorder="1" applyAlignment="1">
      <alignment horizontal="center" vertical="center"/>
    </xf>
    <xf numFmtId="49" fontId="52" fillId="0" borderId="0" xfId="131" applyNumberFormat="1" applyFont="1" applyBorder="1" applyAlignment="1">
      <alignment horizontal="right" vertical="center"/>
    </xf>
    <xf numFmtId="3" fontId="52" fillId="0" borderId="0" xfId="131" applyNumberFormat="1" applyFont="1" applyBorder="1" applyAlignment="1">
      <alignment horizontal="right" vertical="center"/>
    </xf>
    <xf numFmtId="164" fontId="52" fillId="0" borderId="0" xfId="254" applyFont="1" applyBorder="1" applyAlignment="1">
      <alignment vertical="center"/>
    </xf>
    <xf numFmtId="0" fontId="50" fillId="0" borderId="0" xfId="128" applyFont="1" applyBorder="1" applyAlignment="1">
      <alignment horizontal="center"/>
    </xf>
    <xf numFmtId="0" fontId="50" fillId="0" borderId="0" xfId="128" applyFont="1" applyBorder="1"/>
    <xf numFmtId="3" fontId="50" fillId="0" borderId="0" xfId="128" applyNumberFormat="1" applyFont="1" applyBorder="1"/>
    <xf numFmtId="177" fontId="50" fillId="0" borderId="0" xfId="129" applyNumberFormat="1" applyFont="1" applyBorder="1"/>
    <xf numFmtId="3" fontId="52" fillId="0" borderId="0" xfId="129" applyNumberFormat="1" applyFont="1" applyBorder="1" applyAlignment="1">
      <alignment vertical="center"/>
    </xf>
    <xf numFmtId="179" fontId="52" fillId="28" borderId="18" xfId="60" applyNumberFormat="1" applyFont="1" applyFill="1" applyBorder="1" applyAlignment="1">
      <alignment horizontal="center" vertical="center"/>
    </xf>
    <xf numFmtId="9" fontId="50" fillId="0" borderId="14" xfId="129" applyNumberFormat="1" applyFont="1" applyBorder="1" applyAlignment="1">
      <alignment horizontal="center" vertical="center"/>
    </xf>
    <xf numFmtId="3" fontId="52" fillId="0" borderId="14" xfId="129" applyNumberFormat="1" applyFont="1" applyBorder="1" applyAlignment="1">
      <alignment vertical="center"/>
    </xf>
    <xf numFmtId="0" fontId="50" fillId="0" borderId="24" xfId="128" applyFont="1" applyBorder="1" applyAlignment="1">
      <alignment vertical="center"/>
    </xf>
    <xf numFmtId="0" fontId="52" fillId="0" borderId="0" xfId="128" applyFont="1" applyFill="1" applyBorder="1" applyAlignment="1">
      <alignment horizontal="left" vertical="center"/>
    </xf>
    <xf numFmtId="0" fontId="52" fillId="0" borderId="14" xfId="128" applyFont="1" applyFill="1" applyBorder="1" applyAlignment="1">
      <alignment horizontal="left" vertical="center"/>
    </xf>
    <xf numFmtId="164" fontId="52" fillId="0" borderId="12" xfId="254" applyFont="1" applyFill="1" applyBorder="1" applyAlignment="1">
      <alignment vertical="center"/>
    </xf>
    <xf numFmtId="3" fontId="52" fillId="28" borderId="50" xfId="60" applyNumberFormat="1" applyFont="1" applyFill="1" applyBorder="1" applyAlignment="1">
      <alignment horizontal="center" vertical="center"/>
    </xf>
    <xf numFmtId="179" fontId="52" fillId="28" borderId="20" xfId="60" applyNumberFormat="1" applyFont="1" applyFill="1" applyBorder="1" applyAlignment="1">
      <alignment horizontal="center" vertical="center"/>
    </xf>
    <xf numFmtId="0" fontId="50" fillId="0" borderId="25" xfId="74" applyFont="1" applyBorder="1" applyAlignment="1">
      <alignment horizontal="center" vertical="center"/>
    </xf>
    <xf numFmtId="164" fontId="50" fillId="0" borderId="25" xfId="254" applyFont="1" applyBorder="1" applyAlignment="1">
      <alignment horizontal="right" vertical="center" wrapText="1"/>
    </xf>
    <xf numFmtId="0" fontId="52" fillId="27" borderId="43" xfId="73" applyFont="1" applyFill="1" applyBorder="1" applyAlignment="1">
      <alignment vertical="center"/>
    </xf>
    <xf numFmtId="3" fontId="52" fillId="27" borderId="43" xfId="73" applyNumberFormat="1" applyFont="1" applyFill="1" applyBorder="1" applyAlignment="1">
      <alignment vertical="center"/>
    </xf>
    <xf numFmtId="164" fontId="50" fillId="27" borderId="87" xfId="254" applyFont="1" applyFill="1" applyBorder="1" applyAlignment="1">
      <alignment horizontal="right" vertical="center" wrapText="1"/>
    </xf>
    <xf numFmtId="0" fontId="54" fillId="25" borderId="21" xfId="0" applyFont="1" applyFill="1" applyBorder="1" applyAlignment="1" applyProtection="1">
      <alignment vertical="center" wrapText="1"/>
      <protection hidden="1"/>
    </xf>
    <xf numFmtId="0" fontId="54" fillId="25" borderId="60" xfId="0" applyFont="1" applyFill="1" applyBorder="1" applyAlignment="1" applyProtection="1">
      <alignment vertical="center" wrapText="1"/>
      <protection hidden="1"/>
    </xf>
    <xf numFmtId="0" fontId="50" fillId="0" borderId="60" xfId="74" applyFont="1" applyBorder="1" applyAlignment="1">
      <alignment horizontal="center" vertical="center"/>
    </xf>
    <xf numFmtId="0" fontId="54" fillId="0" borderId="60" xfId="0" applyFont="1" applyBorder="1" applyAlignment="1" applyProtection="1">
      <alignment horizontal="center"/>
      <protection hidden="1"/>
    </xf>
    <xf numFmtId="0" fontId="54" fillId="0" borderId="60" xfId="0" applyFont="1" applyBorder="1" applyAlignment="1" applyProtection="1">
      <alignment horizontal="center" vertical="center"/>
      <protection hidden="1"/>
    </xf>
    <xf numFmtId="169" fontId="50" fillId="0" borderId="17" xfId="62" applyNumberFormat="1" applyFont="1" applyBorder="1" applyAlignment="1">
      <alignment horizontal="right" vertical="center" wrapText="1"/>
    </xf>
    <xf numFmtId="0" fontId="54" fillId="0" borderId="21" xfId="0" applyFont="1" applyBorder="1" applyAlignment="1" applyProtection="1">
      <alignment vertical="center" wrapText="1"/>
      <protection hidden="1"/>
    </xf>
    <xf numFmtId="169" fontId="50" fillId="0" borderId="25" xfId="62" applyNumberFormat="1" applyFont="1" applyBorder="1" applyAlignment="1">
      <alignment horizontal="right" vertical="center" wrapText="1"/>
    </xf>
    <xf numFmtId="169" fontId="50" fillId="0" borderId="18" xfId="62" applyNumberFormat="1" applyFont="1" applyBorder="1" applyAlignment="1">
      <alignment horizontal="right" vertical="center" wrapText="1"/>
    </xf>
    <xf numFmtId="0" fontId="54" fillId="0" borderId="19" xfId="0" applyFont="1" applyBorder="1" applyAlignment="1" applyProtection="1">
      <alignment horizontal="center" vertical="center"/>
      <protection hidden="1"/>
    </xf>
    <xf numFmtId="169" fontId="50" fillId="0" borderId="29" xfId="62" applyNumberFormat="1" applyFont="1" applyBorder="1" applyAlignment="1">
      <alignment horizontal="right" vertical="center" wrapText="1"/>
    </xf>
    <xf numFmtId="164" fontId="55" fillId="0" borderId="87" xfId="254" applyFont="1" applyBorder="1" applyAlignment="1">
      <alignment horizontal="right" vertical="center" wrapText="1"/>
    </xf>
    <xf numFmtId="0" fontId="50" fillId="0" borderId="25" xfId="73" applyFont="1" applyBorder="1" applyAlignment="1">
      <alignment horizontal="center" vertical="center"/>
    </xf>
    <xf numFmtId="0" fontId="54" fillId="25" borderId="21" xfId="0" applyFont="1" applyFill="1" applyBorder="1" applyAlignment="1" applyProtection="1">
      <alignment vertical="center"/>
      <protection hidden="1"/>
    </xf>
    <xf numFmtId="0" fontId="54" fillId="0" borderId="23" xfId="0" applyFont="1" applyBorder="1" applyAlignment="1" applyProtection="1">
      <alignment horizontal="center"/>
      <protection hidden="1"/>
    </xf>
    <xf numFmtId="0" fontId="54" fillId="0" borderId="23" xfId="0" applyFont="1" applyBorder="1" applyAlignment="1" applyProtection="1">
      <alignment horizontal="center" vertical="center"/>
      <protection hidden="1"/>
    </xf>
    <xf numFmtId="0" fontId="8" fillId="0" borderId="29" xfId="0" applyFont="1" applyBorder="1" applyAlignment="1">
      <alignment horizontal="center" vertical="center" wrapText="1"/>
    </xf>
    <xf numFmtId="0" fontId="8" fillId="0" borderId="20" xfId="0" applyFont="1" applyBorder="1" applyAlignment="1">
      <alignment horizontal="center" vertical="center" wrapText="1"/>
    </xf>
    <xf numFmtId="0" fontId="50" fillId="0" borderId="79" xfId="73" applyFont="1" applyBorder="1" applyAlignment="1">
      <alignment horizontal="center" vertical="center"/>
    </xf>
    <xf numFmtId="164" fontId="56" fillId="24" borderId="44" xfId="254" applyFont="1" applyFill="1" applyBorder="1" applyAlignment="1">
      <alignment vertical="center"/>
    </xf>
    <xf numFmtId="0" fontId="55" fillId="0" borderId="13" xfId="128" applyFont="1" applyBorder="1" applyAlignment="1">
      <alignment horizontal="left" vertical="center"/>
    </xf>
    <xf numFmtId="10" fontId="50" fillId="26" borderId="30" xfId="95" applyNumberFormat="1" applyFont="1" applyFill="1" applyBorder="1" applyAlignment="1">
      <alignment horizontal="center" vertical="center"/>
    </xf>
    <xf numFmtId="10" fontId="50" fillId="26" borderId="42" xfId="95" applyNumberFormat="1" applyFont="1" applyFill="1" applyBorder="1" applyAlignment="1">
      <alignment horizontal="center" vertical="center"/>
    </xf>
    <xf numFmtId="164" fontId="55" fillId="0" borderId="56" xfId="254" applyFont="1" applyBorder="1" applyAlignment="1">
      <alignment vertical="center"/>
    </xf>
    <xf numFmtId="193" fontId="0" fillId="0" borderId="0" xfId="0" applyNumberFormat="1"/>
    <xf numFmtId="0" fontId="52" fillId="26" borderId="46" xfId="89" applyFont="1" applyFill="1" applyBorder="1" applyAlignment="1">
      <alignment horizontal="center" vertical="center" wrapText="1"/>
    </xf>
    <xf numFmtId="0" fontId="50" fillId="26" borderId="16" xfId="89" applyFont="1" applyFill="1" applyBorder="1" applyAlignment="1">
      <alignment horizontal="center" vertical="center" wrapText="1"/>
    </xf>
    <xf numFmtId="0" fontId="50" fillId="26" borderId="17" xfId="89" applyFont="1" applyFill="1" applyBorder="1" applyAlignment="1">
      <alignment horizontal="center" vertical="center" wrapText="1"/>
    </xf>
    <xf numFmtId="0" fontId="52" fillId="0" borderId="59" xfId="130" applyFont="1" applyBorder="1" applyAlignment="1">
      <alignment horizontal="center" vertical="center"/>
    </xf>
    <xf numFmtId="0" fontId="52" fillId="0" borderId="58" xfId="130" applyFont="1" applyBorder="1" applyAlignment="1">
      <alignment horizontal="center" vertical="center"/>
    </xf>
    <xf numFmtId="0" fontId="52" fillId="0" borderId="57" xfId="130" applyFont="1" applyBorder="1" applyAlignment="1">
      <alignment horizontal="center" vertical="center"/>
    </xf>
    <xf numFmtId="0" fontId="52" fillId="0" borderId="13" xfId="130" applyFont="1" applyBorder="1" applyAlignment="1">
      <alignment horizontal="center"/>
    </xf>
    <xf numFmtId="0" fontId="52" fillId="0" borderId="14" xfId="130" applyFont="1" applyBorder="1" applyAlignment="1">
      <alignment horizontal="center"/>
    </xf>
    <xf numFmtId="0" fontId="52" fillId="0" borderId="15" xfId="130" applyFont="1" applyBorder="1" applyAlignment="1">
      <alignment horizontal="center"/>
    </xf>
    <xf numFmtId="0" fontId="52" fillId="0" borderId="46" xfId="126" applyFont="1" applyBorder="1" applyAlignment="1">
      <alignment horizontal="center" vertical="center" wrapText="1"/>
    </xf>
    <xf numFmtId="0" fontId="52" fillId="0" borderId="26" xfId="126" applyFont="1" applyBorder="1" applyAlignment="1">
      <alignment horizontal="center" vertical="center" wrapText="1"/>
    </xf>
    <xf numFmtId="0" fontId="52" fillId="25" borderId="92" xfId="73" applyFont="1" applyFill="1" applyBorder="1" applyAlignment="1">
      <alignment horizontal="center" vertical="center" wrapText="1"/>
    </xf>
    <xf numFmtId="0" fontId="52" fillId="25" borderId="63" xfId="73" applyFont="1" applyFill="1" applyBorder="1" applyAlignment="1">
      <alignment horizontal="center" vertical="center" wrapText="1"/>
    </xf>
    <xf numFmtId="0" fontId="52" fillId="25" borderId="79" xfId="73" applyFont="1" applyFill="1" applyBorder="1" applyAlignment="1">
      <alignment horizontal="center" vertical="center" wrapText="1"/>
    </xf>
    <xf numFmtId="0" fontId="52" fillId="25" borderId="90" xfId="73" applyFont="1" applyFill="1" applyBorder="1" applyAlignment="1">
      <alignment horizontal="center" vertical="center" wrapText="1"/>
    </xf>
    <xf numFmtId="0" fontId="55" fillId="24" borderId="27" xfId="73" applyFont="1" applyFill="1" applyBorder="1" applyAlignment="1">
      <alignment horizontal="left" vertical="center" wrapText="1"/>
    </xf>
    <xf numFmtId="0" fontId="55" fillId="24" borderId="31" xfId="73" applyFont="1" applyFill="1" applyBorder="1" applyAlignment="1">
      <alignment horizontal="left" vertical="center" wrapText="1"/>
    </xf>
    <xf numFmtId="0" fontId="55" fillId="24" borderId="69" xfId="73" applyFont="1" applyFill="1" applyBorder="1" applyAlignment="1">
      <alignment horizontal="left" vertical="center" wrapText="1"/>
    </xf>
    <xf numFmtId="0" fontId="52" fillId="24" borderId="59" xfId="73" applyFont="1" applyFill="1" applyBorder="1" applyAlignment="1">
      <alignment horizontal="left" vertical="center"/>
    </xf>
    <xf numFmtId="0" fontId="52" fillId="24" borderId="58" xfId="73" applyFont="1" applyFill="1" applyBorder="1" applyAlignment="1">
      <alignment horizontal="left" vertical="center"/>
    </xf>
    <xf numFmtId="0" fontId="52" fillId="0" borderId="41" xfId="73" applyFont="1" applyBorder="1" applyAlignment="1">
      <alignment horizontal="left" vertical="center"/>
    </xf>
    <xf numFmtId="0" fontId="52" fillId="0" borderId="43" xfId="73" applyFont="1" applyBorder="1" applyAlignment="1">
      <alignment horizontal="left" vertical="center"/>
    </xf>
    <xf numFmtId="0" fontId="52" fillId="0" borderId="52" xfId="73" applyFont="1" applyBorder="1" applyAlignment="1">
      <alignment horizontal="left" vertical="center"/>
    </xf>
    <xf numFmtId="0" fontId="52" fillId="24" borderId="41" xfId="73" applyFont="1" applyFill="1" applyBorder="1" applyAlignment="1">
      <alignment horizontal="left" vertical="center"/>
    </xf>
    <xf numFmtId="0" fontId="52" fillId="24" borderId="43" xfId="73" applyFont="1" applyFill="1" applyBorder="1" applyAlignment="1">
      <alignment horizontal="left" vertical="center"/>
    </xf>
    <xf numFmtId="0" fontId="55" fillId="0" borderId="41" xfId="73" applyFont="1" applyBorder="1" applyAlignment="1">
      <alignment horizontal="left" vertical="center"/>
    </xf>
    <xf numFmtId="0" fontId="55" fillId="0" borderId="43" xfId="73" applyFont="1" applyBorder="1" applyAlignment="1">
      <alignment horizontal="left" vertical="center"/>
    </xf>
    <xf numFmtId="0" fontId="55" fillId="0" borderId="52" xfId="73" applyFont="1" applyBorder="1" applyAlignment="1">
      <alignment horizontal="left" vertical="center"/>
    </xf>
    <xf numFmtId="0" fontId="52" fillId="27" borderId="41" xfId="73" applyFont="1" applyFill="1" applyBorder="1" applyAlignment="1">
      <alignment horizontal="left" vertical="center"/>
    </xf>
    <xf numFmtId="0" fontId="52" fillId="27" borderId="43" xfId="73" applyFont="1" applyFill="1" applyBorder="1" applyAlignment="1">
      <alignment horizontal="left" vertical="center"/>
    </xf>
    <xf numFmtId="0" fontId="52" fillId="0" borderId="14" xfId="73" applyFont="1" applyBorder="1" applyAlignment="1">
      <alignment horizontal="left" vertical="center"/>
    </xf>
    <xf numFmtId="0" fontId="55" fillId="27" borderId="41" xfId="73" applyFont="1" applyFill="1" applyBorder="1" applyAlignment="1">
      <alignment horizontal="left" vertical="center"/>
    </xf>
    <xf numFmtId="0" fontId="55" fillId="27" borderId="43" xfId="73" applyFont="1" applyFill="1" applyBorder="1" applyAlignment="1">
      <alignment horizontal="left" vertical="center"/>
    </xf>
    <xf numFmtId="0" fontId="55" fillId="27" borderId="44" xfId="73" applyFont="1" applyFill="1" applyBorder="1" applyAlignment="1">
      <alignment horizontal="left" vertical="center"/>
    </xf>
    <xf numFmtId="0" fontId="55" fillId="27" borderId="41" xfId="128" applyFont="1" applyFill="1" applyBorder="1" applyAlignment="1">
      <alignment horizontal="left" vertical="center"/>
    </xf>
    <xf numFmtId="0" fontId="55" fillId="27" borderId="43" xfId="128" applyFont="1" applyFill="1" applyBorder="1" applyAlignment="1">
      <alignment horizontal="left" vertical="center"/>
    </xf>
    <xf numFmtId="0" fontId="55" fillId="27" borderId="44" xfId="128" applyFont="1" applyFill="1" applyBorder="1" applyAlignment="1">
      <alignment horizontal="left" vertical="center"/>
    </xf>
    <xf numFmtId="0" fontId="50" fillId="28" borderId="33" xfId="130" applyFont="1" applyFill="1" applyBorder="1" applyAlignment="1">
      <alignment vertical="center" wrapText="1"/>
    </xf>
    <xf numFmtId="0" fontId="50" fillId="28" borderId="18" xfId="130" applyFont="1" applyFill="1" applyBorder="1" applyAlignment="1">
      <alignment vertical="center" wrapText="1"/>
    </xf>
    <xf numFmtId="3" fontId="52" fillId="28" borderId="19" xfId="130" applyNumberFormat="1" applyFont="1" applyFill="1" applyBorder="1" applyAlignment="1">
      <alignment horizontal="center" vertical="center" wrapText="1"/>
    </xf>
    <xf numFmtId="3" fontId="52" fillId="28" borderId="23" xfId="130" applyNumberFormat="1" applyFont="1" applyFill="1" applyBorder="1" applyAlignment="1">
      <alignment horizontal="center" vertical="center" wrapText="1"/>
    </xf>
    <xf numFmtId="0" fontId="52" fillId="28" borderId="48" xfId="130" applyFont="1" applyFill="1" applyBorder="1" applyAlignment="1">
      <alignment vertical="center" wrapText="1"/>
    </xf>
    <xf numFmtId="0" fontId="50" fillId="28" borderId="20" xfId="130" applyFont="1" applyFill="1" applyBorder="1" applyAlignment="1">
      <alignment vertical="center" wrapText="1"/>
    </xf>
    <xf numFmtId="3" fontId="52" fillId="28" borderId="61" xfId="130" applyNumberFormat="1" applyFont="1" applyFill="1" applyBorder="1" applyAlignment="1">
      <alignment horizontal="center" vertical="center"/>
    </xf>
    <xf numFmtId="3" fontId="52" fillId="28" borderId="28" xfId="130" applyNumberFormat="1" applyFont="1" applyFill="1" applyBorder="1" applyAlignment="1">
      <alignment horizontal="center" vertical="center"/>
    </xf>
    <xf numFmtId="0" fontId="50" fillId="28" borderId="86" xfId="130" applyFont="1" applyFill="1" applyBorder="1" applyAlignment="1">
      <alignment vertical="center" wrapText="1"/>
    </xf>
    <xf numFmtId="0" fontId="50" fillId="28" borderId="76" xfId="130" applyFont="1" applyFill="1" applyBorder="1" applyAlignment="1">
      <alignment vertical="center" wrapText="1"/>
    </xf>
    <xf numFmtId="3" fontId="52" fillId="28" borderId="65" xfId="130" applyNumberFormat="1" applyFont="1" applyFill="1" applyBorder="1" applyAlignment="1">
      <alignment horizontal="center" vertical="center" wrapText="1"/>
    </xf>
    <xf numFmtId="3" fontId="52" fillId="28" borderId="54" xfId="130" applyNumberFormat="1" applyFont="1" applyFill="1" applyBorder="1" applyAlignment="1">
      <alignment horizontal="center" vertical="center" wrapText="1"/>
    </xf>
    <xf numFmtId="3" fontId="52" fillId="28" borderId="64" xfId="130" applyNumberFormat="1" applyFont="1" applyFill="1" applyBorder="1" applyAlignment="1">
      <alignment horizontal="center" vertical="center" wrapText="1"/>
    </xf>
    <xf numFmtId="3" fontId="52" fillId="28" borderId="19" xfId="130" applyNumberFormat="1" applyFont="1" applyFill="1" applyBorder="1" applyAlignment="1">
      <alignment horizontal="center" vertical="center"/>
    </xf>
    <xf numFmtId="3" fontId="52" fillId="28" borderId="23" xfId="130" applyNumberFormat="1" applyFont="1" applyFill="1" applyBorder="1" applyAlignment="1">
      <alignment horizontal="center" vertical="center"/>
    </xf>
    <xf numFmtId="0" fontId="34" fillId="0" borderId="0" xfId="256" applyFont="1"/>
    <xf numFmtId="0" fontId="34" fillId="0" borderId="0" xfId="256" applyFont="1" applyAlignment="1">
      <alignment horizontal="center"/>
    </xf>
    <xf numFmtId="0" fontId="34" fillId="0" borderId="38" xfId="256" applyFont="1" applyBorder="1"/>
    <xf numFmtId="0" fontId="34" fillId="0" borderId="81" xfId="256" applyFont="1" applyBorder="1"/>
    <xf numFmtId="0" fontId="34" fillId="0" borderId="81" xfId="256" applyFont="1" applyBorder="1" applyAlignment="1">
      <alignment horizontal="center"/>
    </xf>
    <xf numFmtId="0" fontId="34" fillId="0" borderId="82" xfId="256" applyFont="1" applyBorder="1"/>
    <xf numFmtId="0" fontId="34" fillId="0" borderId="36" xfId="256" applyFont="1" applyBorder="1"/>
    <xf numFmtId="0" fontId="34" fillId="0" borderId="0" xfId="256" applyFont="1" applyBorder="1"/>
    <xf numFmtId="0" fontId="34" fillId="0" borderId="37" xfId="256" applyFont="1" applyBorder="1"/>
    <xf numFmtId="0" fontId="52" fillId="0" borderId="59" xfId="257" applyFont="1" applyBorder="1" applyAlignment="1">
      <alignment horizontal="center" vertical="center"/>
    </xf>
    <xf numFmtId="0" fontId="52" fillId="0" borderId="58" xfId="257" applyFont="1" applyBorder="1" applyAlignment="1">
      <alignment horizontal="center" vertical="center"/>
    </xf>
    <xf numFmtId="0" fontId="52" fillId="0" borderId="57" xfId="257" applyFont="1" applyBorder="1" applyAlignment="1">
      <alignment horizontal="center" vertical="center"/>
    </xf>
    <xf numFmtId="0" fontId="52" fillId="0" borderId="13" xfId="257" applyFont="1" applyBorder="1" applyAlignment="1">
      <alignment horizontal="center"/>
    </xf>
    <xf numFmtId="0" fontId="52" fillId="0" borderId="14" xfId="257" applyFont="1" applyBorder="1" applyAlignment="1">
      <alignment horizontal="center"/>
    </xf>
    <xf numFmtId="0" fontId="52" fillId="0" borderId="15" xfId="257" applyFont="1" applyBorder="1" applyAlignment="1">
      <alignment horizontal="center"/>
    </xf>
    <xf numFmtId="0" fontId="34" fillId="25" borderId="0" xfId="256" applyFont="1" applyFill="1"/>
    <xf numFmtId="0" fontId="34" fillId="25" borderId="36" xfId="256" applyFont="1" applyFill="1" applyBorder="1"/>
    <xf numFmtId="0" fontId="52" fillId="26" borderId="46" xfId="256" applyFont="1" applyFill="1" applyBorder="1" applyAlignment="1">
      <alignment horizontal="center" vertical="center" wrapText="1"/>
    </xf>
    <xf numFmtId="0" fontId="50" fillId="26" borderId="16" xfId="256" applyFont="1" applyFill="1" applyBorder="1" applyAlignment="1">
      <alignment horizontal="center" vertical="center" wrapText="1"/>
    </xf>
    <xf numFmtId="0" fontId="50" fillId="26" borderId="17" xfId="256" applyFont="1" applyFill="1" applyBorder="1" applyAlignment="1">
      <alignment horizontal="center" vertical="center" wrapText="1"/>
    </xf>
    <xf numFmtId="0" fontId="34" fillId="25" borderId="37" xfId="256" applyFont="1" applyFill="1" applyBorder="1"/>
    <xf numFmtId="0" fontId="34" fillId="0" borderId="0" xfId="256" applyFont="1" applyAlignment="1">
      <alignment wrapText="1"/>
    </xf>
    <xf numFmtId="0" fontId="34" fillId="0" borderId="36" xfId="256" applyFont="1" applyBorder="1" applyAlignment="1">
      <alignment wrapText="1"/>
    </xf>
    <xf numFmtId="0" fontId="55" fillId="24" borderId="27" xfId="135" applyFont="1" applyFill="1" applyBorder="1" applyAlignment="1">
      <alignment horizontal="left" vertical="center" wrapText="1"/>
    </xf>
    <xf numFmtId="0" fontId="55" fillId="24" borderId="31" xfId="135" applyFont="1" applyFill="1" applyBorder="1" applyAlignment="1">
      <alignment horizontal="left" vertical="center" wrapText="1"/>
    </xf>
    <xf numFmtId="0" fontId="55" fillId="24" borderId="69" xfId="135" applyFont="1" applyFill="1" applyBorder="1" applyAlignment="1">
      <alignment horizontal="left" vertical="center" wrapText="1"/>
    </xf>
    <xf numFmtId="0" fontId="34" fillId="0" borderId="37" xfId="256" applyFont="1" applyBorder="1" applyAlignment="1">
      <alignment wrapText="1"/>
    </xf>
    <xf numFmtId="0" fontId="52" fillId="25" borderId="79" xfId="135" applyFont="1" applyFill="1" applyBorder="1" applyAlignment="1">
      <alignment horizontal="center" vertical="center" wrapText="1"/>
    </xf>
    <xf numFmtId="0" fontId="52" fillId="25" borderId="92" xfId="135" applyFont="1" applyFill="1" applyBorder="1" applyAlignment="1">
      <alignment horizontal="center" vertical="center" wrapText="1"/>
    </xf>
    <xf numFmtId="0" fontId="52" fillId="25" borderId="32" xfId="135" applyFont="1" applyFill="1" applyBorder="1" applyAlignment="1">
      <alignment horizontal="center" vertical="center" wrapText="1"/>
    </xf>
    <xf numFmtId="0" fontId="52" fillId="25" borderId="29" xfId="135" applyFont="1" applyFill="1" applyBorder="1" applyAlignment="1">
      <alignment horizontal="center" vertical="center" wrapText="1"/>
    </xf>
    <xf numFmtId="4" fontId="52" fillId="25" borderId="29" xfId="135" applyNumberFormat="1" applyFont="1" applyFill="1" applyBorder="1" applyAlignment="1">
      <alignment horizontal="center" vertical="center" wrapText="1"/>
    </xf>
    <xf numFmtId="3" fontId="52" fillId="25" borderId="35" xfId="135" applyNumberFormat="1" applyFont="1" applyFill="1" applyBorder="1" applyAlignment="1">
      <alignment horizontal="center" vertical="center" wrapText="1"/>
    </xf>
    <xf numFmtId="0" fontId="52" fillId="25" borderId="90" xfId="135" applyFont="1" applyFill="1" applyBorder="1" applyAlignment="1">
      <alignment horizontal="center" vertical="center" wrapText="1"/>
    </xf>
    <xf numFmtId="0" fontId="52" fillId="25" borderId="63" xfId="135" applyFont="1" applyFill="1" applyBorder="1" applyAlignment="1">
      <alignment horizontal="center" vertical="center" wrapText="1"/>
    </xf>
    <xf numFmtId="0" fontId="52" fillId="25" borderId="48" xfId="135" applyFont="1" applyFill="1" applyBorder="1" applyAlignment="1">
      <alignment horizontal="center" vertical="center" wrapText="1"/>
    </xf>
    <xf numFmtId="0" fontId="52" fillId="25" borderId="20" xfId="135" applyFont="1" applyFill="1" applyBorder="1" applyAlignment="1">
      <alignment horizontal="center" vertical="center" wrapText="1"/>
    </xf>
    <xf numFmtId="4" fontId="52" fillId="25" borderId="20" xfId="135" applyNumberFormat="1" applyFont="1" applyFill="1" applyBorder="1" applyAlignment="1">
      <alignment horizontal="center" vertical="center" wrapText="1"/>
    </xf>
    <xf numFmtId="3" fontId="52" fillId="25" borderId="42" xfId="135" applyNumberFormat="1" applyFont="1" applyFill="1" applyBorder="1" applyAlignment="1">
      <alignment horizontal="center" vertical="center" wrapText="1"/>
    </xf>
    <xf numFmtId="0" fontId="52" fillId="24" borderId="59" xfId="135" applyFont="1" applyFill="1" applyBorder="1" applyAlignment="1">
      <alignment horizontal="left" vertical="center"/>
    </xf>
    <xf numFmtId="0" fontId="52" fillId="24" borderId="58" xfId="135" applyFont="1" applyFill="1" applyBorder="1" applyAlignment="1">
      <alignment horizontal="left" vertical="center"/>
    </xf>
    <xf numFmtId="3" fontId="52" fillId="24" borderId="57" xfId="135" applyNumberFormat="1" applyFont="1" applyFill="1" applyBorder="1" applyAlignment="1">
      <alignment vertical="center" wrapText="1"/>
    </xf>
    <xf numFmtId="0" fontId="50" fillId="0" borderId="32" xfId="135" applyFont="1" applyBorder="1" applyAlignment="1">
      <alignment horizontal="center" vertical="center"/>
    </xf>
    <xf numFmtId="0" fontId="50" fillId="0" borderId="29" xfId="135" applyFont="1" applyBorder="1" applyAlignment="1">
      <alignment horizontal="center" vertical="center"/>
    </xf>
    <xf numFmtId="0" fontId="50" fillId="0" borderId="60" xfId="135" applyFont="1" applyBorder="1" applyAlignment="1">
      <alignment horizontal="center" vertical="center"/>
    </xf>
    <xf numFmtId="169" fontId="50" fillId="0" borderId="17" xfId="258" applyNumberFormat="1" applyFont="1" applyBorder="1" applyAlignment="1">
      <alignment horizontal="right" vertical="center" wrapText="1"/>
    </xf>
    <xf numFmtId="0" fontId="52" fillId="0" borderId="41" xfId="135" applyFont="1" applyBorder="1" applyAlignment="1">
      <alignment horizontal="left" vertical="center"/>
    </xf>
    <xf numFmtId="0" fontId="52" fillId="0" borderId="43" xfId="135" applyFont="1" applyBorder="1" applyAlignment="1">
      <alignment horizontal="left" vertical="center"/>
    </xf>
    <xf numFmtId="0" fontId="52" fillId="0" borderId="52" xfId="135" applyFont="1" applyBorder="1" applyAlignment="1">
      <alignment horizontal="left" vertical="center"/>
    </xf>
    <xf numFmtId="0" fontId="52" fillId="24" borderId="41" xfId="135" applyFont="1" applyFill="1" applyBorder="1" applyAlignment="1">
      <alignment horizontal="left" vertical="center"/>
    </xf>
    <xf numFmtId="0" fontId="52" fillId="24" borderId="43" xfId="135" applyFont="1" applyFill="1" applyBorder="1" applyAlignment="1">
      <alignment horizontal="left" vertical="center"/>
    </xf>
    <xf numFmtId="0" fontId="52" fillId="27" borderId="43" xfId="135" applyFont="1" applyFill="1" applyBorder="1" applyAlignment="1">
      <alignment vertical="center"/>
    </xf>
    <xf numFmtId="3" fontId="52" fillId="27" borderId="43" xfId="135" applyNumberFormat="1" applyFont="1" applyFill="1" applyBorder="1" applyAlignment="1">
      <alignment vertical="center"/>
    </xf>
    <xf numFmtId="0" fontId="50" fillId="0" borderId="91" xfId="135" applyFont="1" applyBorder="1" applyAlignment="1">
      <alignment horizontal="center" vertical="center"/>
    </xf>
    <xf numFmtId="0" fontId="50" fillId="0" borderId="25" xfId="135" applyFont="1" applyBorder="1" applyAlignment="1">
      <alignment horizontal="center" vertical="center"/>
    </xf>
    <xf numFmtId="3" fontId="50" fillId="0" borderId="25" xfId="259" applyNumberFormat="1" applyFont="1" applyBorder="1" applyAlignment="1">
      <alignment horizontal="center" vertical="center" wrapText="1"/>
    </xf>
    <xf numFmtId="169" fontId="50" fillId="0" borderId="25" xfId="258" applyNumberFormat="1" applyFont="1" applyBorder="1" applyAlignment="1">
      <alignment horizontal="right" vertical="center" wrapText="1"/>
    </xf>
    <xf numFmtId="0" fontId="50" fillId="0" borderId="33" xfId="135" applyFont="1" applyBorder="1" applyAlignment="1">
      <alignment horizontal="center" vertical="center"/>
    </xf>
    <xf numFmtId="0" fontId="50" fillId="0" borderId="18" xfId="135" applyFont="1" applyBorder="1" applyAlignment="1">
      <alignment horizontal="center" vertical="center"/>
    </xf>
    <xf numFmtId="3" fontId="50" fillId="0" borderId="18" xfId="259" applyNumberFormat="1" applyFont="1" applyBorder="1" applyAlignment="1">
      <alignment horizontal="center" vertical="center" wrapText="1"/>
    </xf>
    <xf numFmtId="169" fontId="50" fillId="0" borderId="18" xfId="258" applyNumberFormat="1" applyFont="1" applyBorder="1" applyAlignment="1">
      <alignment horizontal="right" vertical="center" wrapText="1"/>
    </xf>
    <xf numFmtId="0" fontId="52" fillId="27" borderId="0" xfId="135" applyFont="1" applyFill="1" applyBorder="1" applyAlignment="1">
      <alignment vertical="center"/>
    </xf>
    <xf numFmtId="3" fontId="52" fillId="27" borderId="0" xfId="135" applyNumberFormat="1" applyFont="1" applyFill="1" applyBorder="1" applyAlignment="1">
      <alignment horizontal="center" vertical="center"/>
    </xf>
    <xf numFmtId="169" fontId="50" fillId="0" borderId="29" xfId="258" applyNumberFormat="1" applyFont="1" applyBorder="1" applyAlignment="1">
      <alignment horizontal="right" vertical="center" wrapText="1"/>
    </xf>
    <xf numFmtId="0" fontId="55" fillId="0" borderId="41" xfId="135" applyFont="1" applyBorder="1" applyAlignment="1">
      <alignment horizontal="left" vertical="center"/>
    </xf>
    <xf numFmtId="0" fontId="55" fillId="0" borderId="43" xfId="135" applyFont="1" applyBorder="1" applyAlignment="1">
      <alignment horizontal="left" vertical="center"/>
    </xf>
    <xf numFmtId="0" fontId="55" fillId="0" borderId="52" xfId="135" applyFont="1" applyBorder="1" applyAlignment="1">
      <alignment horizontal="left" vertical="center"/>
    </xf>
    <xf numFmtId="0" fontId="55" fillId="27" borderId="41" xfId="135" applyFont="1" applyFill="1" applyBorder="1" applyAlignment="1">
      <alignment horizontal="left" vertical="center"/>
    </xf>
    <xf numFmtId="0" fontId="55" fillId="27" borderId="43" xfId="135" applyFont="1" applyFill="1" applyBorder="1" applyAlignment="1">
      <alignment horizontal="left" vertical="center"/>
    </xf>
    <xf numFmtId="0" fontId="55" fillId="27" borderId="44" xfId="135" applyFont="1" applyFill="1" applyBorder="1" applyAlignment="1">
      <alignment horizontal="left" vertical="center"/>
    </xf>
    <xf numFmtId="0" fontId="34" fillId="0" borderId="0" xfId="128" applyFont="1" applyAlignment="1">
      <alignment wrapText="1"/>
    </xf>
    <xf numFmtId="0" fontId="34" fillId="0" borderId="36" xfId="128" applyFont="1" applyBorder="1" applyAlignment="1">
      <alignment wrapText="1"/>
    </xf>
    <xf numFmtId="0" fontId="34" fillId="0" borderId="37" xfId="128" applyFont="1" applyBorder="1" applyAlignment="1">
      <alignment wrapText="1"/>
    </xf>
    <xf numFmtId="0" fontId="50" fillId="0" borderId="20" xfId="135" applyFont="1" applyBorder="1" applyAlignment="1">
      <alignment horizontal="center" vertical="center"/>
    </xf>
    <xf numFmtId="0" fontId="52" fillId="0" borderId="14" xfId="135" applyFont="1" applyBorder="1" applyAlignment="1">
      <alignment horizontal="left" vertical="center"/>
    </xf>
    <xf numFmtId="0" fontId="52" fillId="27" borderId="41" xfId="135" applyFont="1" applyFill="1" applyBorder="1" applyAlignment="1">
      <alignment horizontal="left" vertical="center"/>
    </xf>
    <xf numFmtId="0" fontId="52" fillId="27" borderId="43" xfId="135" applyFont="1" applyFill="1" applyBorder="1" applyAlignment="1">
      <alignment horizontal="left" vertical="center"/>
    </xf>
    <xf numFmtId="0" fontId="50" fillId="27" borderId="0" xfId="135" applyFont="1" applyFill="1" applyBorder="1" applyAlignment="1">
      <alignment horizontal="center" vertical="center"/>
    </xf>
    <xf numFmtId="3" fontId="50" fillId="27" borderId="0" xfId="259" applyNumberFormat="1" applyFont="1" applyFill="1" applyBorder="1" applyAlignment="1">
      <alignment horizontal="center" vertical="center" wrapText="1"/>
    </xf>
    <xf numFmtId="7" fontId="50" fillId="27" borderId="0" xfId="258" applyNumberFormat="1" applyFont="1" applyFill="1" applyBorder="1" applyAlignment="1">
      <alignment horizontal="right" vertical="center" wrapText="1"/>
    </xf>
    <xf numFmtId="2" fontId="50" fillId="0" borderId="29" xfId="135" applyNumberFormat="1" applyFont="1" applyBorder="1" applyAlignment="1">
      <alignment horizontal="center" vertical="center"/>
    </xf>
    <xf numFmtId="3" fontId="50" fillId="0" borderId="29" xfId="259" applyNumberFormat="1" applyFont="1" applyBorder="1" applyAlignment="1">
      <alignment horizontal="center" vertical="center" wrapText="1"/>
    </xf>
    <xf numFmtId="2" fontId="50" fillId="0" borderId="25" xfId="135" applyNumberFormat="1" applyFont="1" applyBorder="1" applyAlignment="1">
      <alignment horizontal="center" vertical="center"/>
    </xf>
    <xf numFmtId="0" fontId="31" fillId="0" borderId="0" xfId="256" applyFont="1" applyBorder="1"/>
    <xf numFmtId="0" fontId="31" fillId="0" borderId="36" xfId="256" applyFont="1" applyBorder="1"/>
    <xf numFmtId="0" fontId="31" fillId="0" borderId="37" xfId="256" applyFont="1" applyBorder="1"/>
    <xf numFmtId="0" fontId="50" fillId="0" borderId="79" xfId="135" applyFont="1" applyBorder="1" applyAlignment="1">
      <alignment horizontal="center" vertical="center"/>
    </xf>
    <xf numFmtId="0" fontId="52" fillId="0" borderId="34" xfId="226" applyFont="1" applyBorder="1" applyAlignment="1">
      <alignment horizontal="center" vertical="center"/>
    </xf>
    <xf numFmtId="0" fontId="50" fillId="0" borderId="16" xfId="226" applyFont="1" applyBorder="1" applyAlignment="1">
      <alignment horizontal="center" vertical="center"/>
    </xf>
    <xf numFmtId="3" fontId="50" fillId="0" borderId="16" xfId="226" applyNumberFormat="1" applyFont="1" applyBorder="1" applyAlignment="1">
      <alignment horizontal="center" vertical="center"/>
    </xf>
    <xf numFmtId="0" fontId="50" fillId="0" borderId="26" xfId="226" applyFont="1" applyBorder="1" applyAlignment="1">
      <alignment horizontal="center" vertical="center"/>
    </xf>
    <xf numFmtId="0" fontId="50" fillId="28" borderId="86" xfId="257" applyFont="1" applyFill="1" applyBorder="1" applyAlignment="1">
      <alignment vertical="center" wrapText="1"/>
    </xf>
    <xf numFmtId="0" fontId="50" fillId="28" borderId="76" xfId="257" applyFont="1" applyFill="1" applyBorder="1" applyAlignment="1">
      <alignment vertical="center" wrapText="1"/>
    </xf>
    <xf numFmtId="3" fontId="52" fillId="28" borderId="65" xfId="257" applyNumberFormat="1" applyFont="1" applyFill="1" applyBorder="1" applyAlignment="1">
      <alignment horizontal="center" vertical="center" wrapText="1"/>
    </xf>
    <xf numFmtId="3" fontId="52" fillId="28" borderId="54" xfId="257" applyNumberFormat="1" applyFont="1" applyFill="1" applyBorder="1" applyAlignment="1">
      <alignment horizontal="center" vertical="center" wrapText="1"/>
    </xf>
    <xf numFmtId="3" fontId="52" fillId="28" borderId="64" xfId="257" applyNumberFormat="1" applyFont="1" applyFill="1" applyBorder="1" applyAlignment="1">
      <alignment horizontal="center" vertical="center" wrapText="1"/>
    </xf>
    <xf numFmtId="3" fontId="52" fillId="28" borderId="50" xfId="260" applyNumberFormat="1" applyFont="1" applyFill="1" applyBorder="1" applyAlignment="1">
      <alignment horizontal="center" vertical="center"/>
    </xf>
    <xf numFmtId="0" fontId="50" fillId="28" borderId="33" xfId="257" applyFont="1" applyFill="1" applyBorder="1" applyAlignment="1">
      <alignment vertical="center" wrapText="1"/>
    </xf>
    <xf numFmtId="0" fontId="50" fillId="28" borderId="18" xfId="257" applyFont="1" applyFill="1" applyBorder="1" applyAlignment="1">
      <alignment vertical="center" wrapText="1"/>
    </xf>
    <xf numFmtId="3" fontId="52" fillId="28" borderId="19" xfId="257" applyNumberFormat="1" applyFont="1" applyFill="1" applyBorder="1" applyAlignment="1">
      <alignment horizontal="center" vertical="center"/>
    </xf>
    <xf numFmtId="3" fontId="52" fillId="28" borderId="23" xfId="257" applyNumberFormat="1" applyFont="1" applyFill="1" applyBorder="1" applyAlignment="1">
      <alignment horizontal="center" vertical="center"/>
    </xf>
    <xf numFmtId="179" fontId="52" fillId="28" borderId="18" xfId="260" applyNumberFormat="1" applyFont="1" applyFill="1" applyBorder="1" applyAlignment="1">
      <alignment horizontal="center" vertical="center"/>
    </xf>
    <xf numFmtId="3" fontId="52" fillId="28" borderId="19" xfId="257" applyNumberFormat="1" applyFont="1" applyFill="1" applyBorder="1" applyAlignment="1">
      <alignment horizontal="center" vertical="center" wrapText="1"/>
    </xf>
    <xf numFmtId="3" fontId="52" fillId="28" borderId="23" xfId="257" applyNumberFormat="1" applyFont="1" applyFill="1" applyBorder="1" applyAlignment="1">
      <alignment horizontal="center" vertical="center" wrapText="1"/>
    </xf>
    <xf numFmtId="0" fontId="52" fillId="28" borderId="48" xfId="257" applyFont="1" applyFill="1" applyBorder="1" applyAlignment="1">
      <alignment vertical="center" wrapText="1"/>
    </xf>
    <xf numFmtId="0" fontId="50" fillId="28" borderId="20" xfId="257" applyFont="1" applyFill="1" applyBorder="1" applyAlignment="1">
      <alignment vertical="center" wrapText="1"/>
    </xf>
    <xf numFmtId="3" fontId="52" fillId="28" borderId="61" xfId="257" applyNumberFormat="1" applyFont="1" applyFill="1" applyBorder="1" applyAlignment="1">
      <alignment horizontal="center" vertical="center"/>
    </xf>
    <xf numFmtId="3" fontId="52" fillId="28" borderId="28" xfId="257" applyNumberFormat="1" applyFont="1" applyFill="1" applyBorder="1" applyAlignment="1">
      <alignment horizontal="center" vertical="center"/>
    </xf>
    <xf numFmtId="179" fontId="52" fillId="28" borderId="20" xfId="260" applyNumberFormat="1" applyFont="1" applyFill="1" applyBorder="1" applyAlignment="1">
      <alignment horizontal="center" vertical="center"/>
    </xf>
  </cellXfs>
  <cellStyles count="261">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254"/>
    <cellStyle name="Currency0" xfId="172"/>
    <cellStyle name="Date" xfId="173"/>
    <cellStyle name="Encabezado 4 2" xfId="23"/>
    <cellStyle name="Encabezado 4 3" xfId="174"/>
    <cellStyle name="Énfasis1 2" xfId="24"/>
    <cellStyle name="Énfasis1 3" xfId="175"/>
    <cellStyle name="Énfasis2 2" xfId="25"/>
    <cellStyle name="Énfasis2 3" xfId="176"/>
    <cellStyle name="Énfasis3 2" xfId="26"/>
    <cellStyle name="Énfasis3 3" xfId="177"/>
    <cellStyle name="Énfasis4 2" xfId="27"/>
    <cellStyle name="Énfasis4 3" xfId="178"/>
    <cellStyle name="Énfasis5 2" xfId="28"/>
    <cellStyle name="Énfasis5 3" xfId="179"/>
    <cellStyle name="Énfasis6 2" xfId="29"/>
    <cellStyle name="Énfasis6 3" xfId="180"/>
    <cellStyle name="Entrada 2" xfId="30"/>
    <cellStyle name="Entrada 3" xfId="181"/>
    <cellStyle name="Estilo 1" xfId="31"/>
    <cellStyle name="Euro" xfId="32"/>
    <cellStyle name="F2" xfId="182"/>
    <cellStyle name="F3" xfId="183"/>
    <cellStyle name="F4" xfId="184"/>
    <cellStyle name="F5" xfId="185"/>
    <cellStyle name="F6" xfId="186"/>
    <cellStyle name="F7" xfId="187"/>
    <cellStyle name="F8" xfId="188"/>
    <cellStyle name="Fixed" xfId="189"/>
    <cellStyle name="Heading 1" xfId="190"/>
    <cellStyle name="Heading 2" xfId="191"/>
    <cellStyle name="Heading1" xfId="192"/>
    <cellStyle name="Heading2" xfId="193"/>
    <cellStyle name="Hipervínculo" xfId="253" builtinId="8"/>
    <cellStyle name="Incorrecto 2" xfId="33"/>
    <cellStyle name="Incorrecto 3" xfId="194"/>
    <cellStyle name="MILE DE MILLONES" xfId="195"/>
    <cellStyle name="MILE DE MILLONES 2" xfId="196"/>
    <cellStyle name="MILE DE MILLONES_PRESUPUESTO FASE III ABR-2015 Rev3" xfId="197"/>
    <cellStyle name="MILES" xfId="198"/>
    <cellStyle name="MILES 2" xfId="199"/>
    <cellStyle name="Millares [2]" xfId="35"/>
    <cellStyle name="Millares [2] 2" xfId="200"/>
    <cellStyle name="Millares 10" xfId="36"/>
    <cellStyle name="Millares 10 2" xfId="37"/>
    <cellStyle name="Millares 11" xfId="38"/>
    <cellStyle name="Millares 11 2" xfId="201"/>
    <cellStyle name="Millares 12" xfId="125"/>
    <cellStyle name="Millares 13" xfId="134"/>
    <cellStyle name="Millares 2" xfId="39"/>
    <cellStyle name="Millares 2 2" xfId="40"/>
    <cellStyle name="Millares 2 3" xfId="41"/>
    <cellStyle name="Millares 2 4" xfId="202"/>
    <cellStyle name="Millares 2 5" xfId="42"/>
    <cellStyle name="Millares 2 6" xfId="259"/>
    <cellStyle name="Millares 2_APU´S_NO_PREVISTOS (1)" xfId="203"/>
    <cellStyle name="Millares 3" xfId="43"/>
    <cellStyle name="Millares 3 2" xfId="44"/>
    <cellStyle name="Millares 3 3" xfId="45"/>
    <cellStyle name="Millares 3 4" xfId="46"/>
    <cellStyle name="Millares 3 5" xfId="47"/>
    <cellStyle name="Millares 4" xfId="48"/>
    <cellStyle name="Millares 4 2" xfId="49"/>
    <cellStyle name="Millares 4 3" xfId="204"/>
    <cellStyle name="Millares 4_APU´S_NO_PREVISTOS (1)" xfId="205"/>
    <cellStyle name="Millares 5" xfId="50"/>
    <cellStyle name="Millares 5 2" xfId="206"/>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ares_FORMULARIO 4 - M-OFERENTE PPTA ECONOMICA 2" xfId="260"/>
    <cellStyle name="MILLONES" xfId="207"/>
    <cellStyle name="MILLONES 2" xfId="208"/>
    <cellStyle name="MILLONES_PRESUPUESTO FASE III ABR-2015 Rev3" xfId="209"/>
    <cellStyle name="Moneda 10 2" xfId="61"/>
    <cellStyle name="Moneda 2" xfId="62"/>
    <cellStyle name="Moneda 2 10" xfId="210"/>
    <cellStyle name="Moneda 2 11" xfId="211"/>
    <cellStyle name="Moneda 2 12" xfId="212"/>
    <cellStyle name="Moneda 2 13" xfId="258"/>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3"/>
    <cellStyle name="Moneda 2 3" xfId="69"/>
    <cellStyle name="Moneda 2 4" xfId="214"/>
    <cellStyle name="Moneda 2 5" xfId="215"/>
    <cellStyle name="Moneda 2 6" xfId="216"/>
    <cellStyle name="Moneda 2 7" xfId="217"/>
    <cellStyle name="Moneda 2 8" xfId="218"/>
    <cellStyle name="Moneda 2 9" xfId="219"/>
    <cellStyle name="Moneda 2_APU´S_NO_PREVISTOS (1)" xfId="220"/>
    <cellStyle name="Moneda 3" xfId="70"/>
    <cellStyle name="Moneda 4" xfId="221"/>
    <cellStyle name="Monetario0" xfId="222"/>
    <cellStyle name="Neutral" xfId="71" builtinId="28" customBuiltin="1"/>
    <cellStyle name="Neutral 2" xfId="72"/>
    <cellStyle name="Neutral 3" xfId="223"/>
    <cellStyle name="No. punto" xfId="224"/>
    <cellStyle name="No. punto 2" xfId="225"/>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6"/>
    <cellStyle name="Normal 2 2 3" xfId="227"/>
    <cellStyle name="Normal 2 3" xfId="80"/>
    <cellStyle name="Normal 2 3 2" xfId="228"/>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11 2" xfId="257"/>
    <cellStyle name="Normal 3 2" xfId="90"/>
    <cellStyle name="Normal 3 2 2" xfId="128"/>
    <cellStyle name="Normal 3 3" xfId="229"/>
    <cellStyle name="Normal 3 4" xfId="255"/>
    <cellStyle name="Normal 3 5" xfId="256"/>
    <cellStyle name="Normal 3_APU´S_NO_PREVISTOS (1)" xfId="230"/>
    <cellStyle name="Normal 4" xfId="91"/>
    <cellStyle name="Normal 4 2" xfId="92"/>
    <cellStyle name="Normal 4 2 2" xfId="231"/>
    <cellStyle name="Normal 5" xfId="133"/>
    <cellStyle name="Normal 6" xfId="232"/>
    <cellStyle name="Normal 6 2" xfId="233"/>
    <cellStyle name="Normal 7" xfId="234"/>
    <cellStyle name="Normal 8" xfId="235"/>
    <cellStyle name="Normal 9" xfId="236"/>
    <cellStyle name="Normal 9 2" xfId="132"/>
    <cellStyle name="Normal_modelo ACTA OBRA y MODIFICACION" xfId="252"/>
    <cellStyle name="Normal_PTO OFICIAL PREPLIEGO (CORREGIDO) 2" xfId="131"/>
    <cellStyle name="Notas 2" xfId="93"/>
    <cellStyle name="Notas 3" xfId="237"/>
    <cellStyle name="Percent" xfId="95"/>
    <cellStyle name="Porcentaje 2" xfId="238"/>
    <cellStyle name="Porcentaje 3" xfId="94"/>
    <cellStyle name="Porcentaje 4" xfId="239"/>
    <cellStyle name="Porcentaje 5" xfId="240"/>
    <cellStyle name="Porcentaje 5 2" xfId="241"/>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2"/>
    <cellStyle name="Porcentual 6" xfId="113"/>
    <cellStyle name="Porcentual 6 2" xfId="114"/>
    <cellStyle name="Porcentual 7" xfId="115"/>
    <cellStyle name="Porcentual 8" xfId="127"/>
    <cellStyle name="resaltado" xfId="243"/>
    <cellStyle name="Salida 2" xfId="116"/>
    <cellStyle name="Salida 3" xfId="244"/>
    <cellStyle name="Texto de advertencia 2" xfId="117"/>
    <cellStyle name="Texto de advertencia 3" xfId="245"/>
    <cellStyle name="Texto explicativo 2" xfId="118"/>
    <cellStyle name="Texto explicativo 3" xfId="246"/>
    <cellStyle name="Título 1 2" xfId="119"/>
    <cellStyle name="Título 1 3" xfId="247"/>
    <cellStyle name="Título 2 2" xfId="120"/>
    <cellStyle name="Título 2 3" xfId="248"/>
    <cellStyle name="Título 3 2" xfId="121"/>
    <cellStyle name="Título 3 3" xfId="249"/>
    <cellStyle name="Título 4" xfId="122"/>
    <cellStyle name="Título 5" xfId="250"/>
    <cellStyle name="Total" xfId="123" builtinId="25" customBuiltin="1"/>
    <cellStyle name="Total 2" xfId="124"/>
    <cellStyle name="Total 3" xfId="25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D6D100"/>
      <color rgb="FFF0EA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3"/>
  <sheetViews>
    <sheetView topLeftCell="A40" zoomScale="85" zoomScaleNormal="85" workbookViewId="0">
      <selection activeCell="J3" sqref="J3"/>
    </sheetView>
  </sheetViews>
  <sheetFormatPr baseColWidth="10" defaultColWidth="9.140625" defaultRowHeight="12.75"/>
  <cols>
    <col min="4" max="4" width="9.140625" customWidth="1"/>
    <col min="5" max="5" width="10.28515625" customWidth="1"/>
    <col min="6" max="6" width="14" customWidth="1"/>
    <col min="7" max="7" width="62.5703125" customWidth="1"/>
    <col min="9" max="9" width="19.28515625" customWidth="1"/>
    <col min="10" max="10" width="27.28515625" customWidth="1"/>
    <col min="11" max="11" width="26" customWidth="1"/>
    <col min="14" max="14" width="13" customWidth="1"/>
  </cols>
  <sheetData>
    <row r="1" spans="1:14" ht="16.5" thickBot="1">
      <c r="A1" s="1"/>
      <c r="B1" s="1"/>
      <c r="C1" s="1"/>
      <c r="D1" s="1"/>
      <c r="E1" s="2"/>
      <c r="F1" s="1"/>
      <c r="G1" s="1"/>
      <c r="H1" s="1"/>
      <c r="I1" s="1"/>
      <c r="J1" s="1"/>
      <c r="K1" s="1"/>
      <c r="L1" s="1"/>
      <c r="M1" s="1"/>
    </row>
    <row r="2" spans="1:14" ht="16.5" thickTop="1">
      <c r="A2" s="1"/>
      <c r="B2" s="3"/>
      <c r="C2" s="284"/>
      <c r="D2" s="284"/>
      <c r="E2" s="285"/>
      <c r="F2" s="284"/>
      <c r="G2" s="284"/>
      <c r="H2" s="284"/>
      <c r="I2" s="284"/>
      <c r="J2" s="284"/>
      <c r="K2" s="284"/>
      <c r="L2" s="4"/>
      <c r="M2" s="1"/>
    </row>
    <row r="3" spans="1:14" ht="16.5" thickBot="1">
      <c r="A3" s="1"/>
      <c r="B3" s="5"/>
      <c r="C3" s="261" t="s">
        <v>19</v>
      </c>
      <c r="D3" s="262" t="s">
        <v>20</v>
      </c>
      <c r="E3" s="261" t="s">
        <v>21</v>
      </c>
      <c r="F3" s="262">
        <v>2</v>
      </c>
      <c r="G3" s="128"/>
      <c r="H3" s="128"/>
      <c r="I3" s="128"/>
      <c r="J3" s="128"/>
      <c r="K3" s="128"/>
      <c r="L3" s="6"/>
      <c r="M3" s="1"/>
    </row>
    <row r="4" spans="1:14" ht="15.75">
      <c r="A4" s="1"/>
      <c r="B4" s="5"/>
      <c r="C4" s="342" t="s">
        <v>0</v>
      </c>
      <c r="D4" s="343"/>
      <c r="E4" s="343"/>
      <c r="F4" s="343"/>
      <c r="G4" s="343"/>
      <c r="H4" s="343"/>
      <c r="I4" s="343"/>
      <c r="J4" s="343"/>
      <c r="K4" s="344"/>
      <c r="L4" s="6"/>
      <c r="M4" s="1"/>
    </row>
    <row r="5" spans="1:14" ht="16.5" thickBot="1">
      <c r="A5" s="1"/>
      <c r="B5" s="5"/>
      <c r="C5" s="345" t="s">
        <v>132</v>
      </c>
      <c r="D5" s="346"/>
      <c r="E5" s="346"/>
      <c r="F5" s="346"/>
      <c r="G5" s="346"/>
      <c r="H5" s="346"/>
      <c r="I5" s="346"/>
      <c r="J5" s="346"/>
      <c r="K5" s="347"/>
      <c r="L5" s="6"/>
      <c r="M5" s="1"/>
    </row>
    <row r="6" spans="1:14" ht="106.5" customHeight="1">
      <c r="A6" s="9"/>
      <c r="B6" s="10"/>
      <c r="C6" s="339" t="s">
        <v>99</v>
      </c>
      <c r="D6" s="340"/>
      <c r="E6" s="340"/>
      <c r="F6" s="340"/>
      <c r="G6" s="340"/>
      <c r="H6" s="340"/>
      <c r="I6" s="340"/>
      <c r="J6" s="340"/>
      <c r="K6" s="341"/>
      <c r="L6" s="11"/>
      <c r="M6" s="9"/>
    </row>
    <row r="7" spans="1:14" ht="41.25" customHeight="1" thickBot="1">
      <c r="A7" s="263"/>
      <c r="B7" s="264"/>
      <c r="C7" s="354" t="s">
        <v>100</v>
      </c>
      <c r="D7" s="355"/>
      <c r="E7" s="355"/>
      <c r="F7" s="355"/>
      <c r="G7" s="355"/>
      <c r="H7" s="355"/>
      <c r="I7" s="355"/>
      <c r="J7" s="355"/>
      <c r="K7" s="356"/>
      <c r="L7" s="265"/>
      <c r="M7" s="263"/>
    </row>
    <row r="8" spans="1:14" ht="15.75">
      <c r="A8" s="263"/>
      <c r="B8" s="264"/>
      <c r="C8" s="352" t="s">
        <v>1</v>
      </c>
      <c r="D8" s="350" t="s">
        <v>2</v>
      </c>
      <c r="E8" s="348" t="s">
        <v>3</v>
      </c>
      <c r="F8" s="349"/>
      <c r="G8" s="140" t="s">
        <v>4</v>
      </c>
      <c r="H8" s="136" t="s">
        <v>5</v>
      </c>
      <c r="I8" s="136" t="s">
        <v>6</v>
      </c>
      <c r="J8" s="138" t="s">
        <v>7</v>
      </c>
      <c r="K8" s="252" t="s">
        <v>8</v>
      </c>
      <c r="L8" s="265"/>
      <c r="M8" s="263"/>
    </row>
    <row r="9" spans="1:14" ht="30.75" thickBot="1">
      <c r="A9" s="263"/>
      <c r="B9" s="264"/>
      <c r="C9" s="353"/>
      <c r="D9" s="351"/>
      <c r="E9" s="129" t="s">
        <v>9</v>
      </c>
      <c r="F9" s="129" t="s">
        <v>10</v>
      </c>
      <c r="G9" s="141"/>
      <c r="H9" s="137"/>
      <c r="I9" s="137"/>
      <c r="J9" s="139"/>
      <c r="K9" s="253"/>
      <c r="L9" s="265"/>
      <c r="M9" s="263"/>
    </row>
    <row r="10" spans="1:14" ht="16.5" thickBot="1">
      <c r="A10" s="263"/>
      <c r="B10" s="264"/>
      <c r="C10" s="357" t="s">
        <v>101</v>
      </c>
      <c r="D10" s="358"/>
      <c r="E10" s="358"/>
      <c r="F10" s="358"/>
      <c r="G10" s="358"/>
      <c r="H10" s="358"/>
      <c r="I10" s="358"/>
      <c r="J10" s="358"/>
      <c r="K10" s="266"/>
      <c r="L10" s="265"/>
      <c r="M10" s="263"/>
    </row>
    <row r="11" spans="1:14" ht="16.5" thickBot="1">
      <c r="A11" s="263"/>
      <c r="B11" s="264"/>
      <c r="C11" s="247" t="s">
        <v>78</v>
      </c>
      <c r="D11" s="248"/>
      <c r="E11" s="248"/>
      <c r="F11" s="248"/>
      <c r="G11" s="315" t="s">
        <v>107</v>
      </c>
      <c r="H11" s="316" t="s">
        <v>77</v>
      </c>
      <c r="I11" s="317">
        <v>1</v>
      </c>
      <c r="J11" s="319">
        <v>7123769.4380000001</v>
      </c>
      <c r="K11" s="259">
        <f>J11*I11</f>
        <v>7123769.4380000001</v>
      </c>
      <c r="L11" s="265"/>
      <c r="M11" s="263"/>
      <c r="N11">
        <v>7123769.4400000004</v>
      </c>
    </row>
    <row r="12" spans="1:14" ht="16.5" thickBot="1">
      <c r="A12" s="263"/>
      <c r="B12" s="264"/>
      <c r="C12" s="247" t="s">
        <v>102</v>
      </c>
      <c r="D12" s="248"/>
      <c r="E12" s="248"/>
      <c r="F12" s="248"/>
      <c r="G12" s="315" t="s">
        <v>108</v>
      </c>
      <c r="H12" s="316" t="s">
        <v>77</v>
      </c>
      <c r="I12" s="318">
        <v>2</v>
      </c>
      <c r="J12" s="319">
        <v>6106087.5180000002</v>
      </c>
      <c r="K12" s="259">
        <f t="shared" ref="K12:K16" si="0">J12*I12</f>
        <v>12212175.036</v>
      </c>
      <c r="L12" s="265"/>
      <c r="M12" s="263"/>
      <c r="N12">
        <f>ROUNDUP(N11,0)</f>
        <v>7123770</v>
      </c>
    </row>
    <row r="13" spans="1:14" ht="16.5" thickBot="1">
      <c r="A13" s="263"/>
      <c r="B13" s="264"/>
      <c r="C13" s="247" t="s">
        <v>103</v>
      </c>
      <c r="D13" s="248"/>
      <c r="E13" s="248"/>
      <c r="F13" s="248"/>
      <c r="G13" s="315" t="s">
        <v>109</v>
      </c>
      <c r="H13" s="316" t="s">
        <v>77</v>
      </c>
      <c r="I13" s="317">
        <v>2</v>
      </c>
      <c r="J13" s="319">
        <v>4180223.7340000002</v>
      </c>
      <c r="K13" s="259">
        <f t="shared" si="0"/>
        <v>8360447.4680000003</v>
      </c>
      <c r="L13" s="265"/>
      <c r="M13" s="263"/>
    </row>
    <row r="14" spans="1:14" ht="16.5" thickBot="1">
      <c r="A14" s="263"/>
      <c r="B14" s="264"/>
      <c r="C14" s="247" t="s">
        <v>104</v>
      </c>
      <c r="D14" s="248"/>
      <c r="E14" s="248"/>
      <c r="F14" s="248"/>
      <c r="G14" s="315" t="s">
        <v>110</v>
      </c>
      <c r="H14" s="316" t="s">
        <v>77</v>
      </c>
      <c r="I14" s="317">
        <v>4</v>
      </c>
      <c r="J14" s="319">
        <v>3171204.81</v>
      </c>
      <c r="K14" s="259">
        <f t="shared" si="0"/>
        <v>12684819.24</v>
      </c>
      <c r="L14" s="265"/>
      <c r="M14" s="263"/>
    </row>
    <row r="15" spans="1:14" ht="16.5" thickBot="1">
      <c r="A15" s="263"/>
      <c r="B15" s="264"/>
      <c r="C15" s="247" t="s">
        <v>105</v>
      </c>
      <c r="D15" s="248"/>
      <c r="E15" s="248"/>
      <c r="F15" s="248"/>
      <c r="G15" s="315" t="s">
        <v>111</v>
      </c>
      <c r="H15" s="316" t="s">
        <v>77</v>
      </c>
      <c r="I15" s="317">
        <v>2</v>
      </c>
      <c r="J15" s="319">
        <v>2450475.2919999999</v>
      </c>
      <c r="K15" s="259">
        <f t="shared" si="0"/>
        <v>4900950.5839999998</v>
      </c>
      <c r="L15" s="265"/>
      <c r="M15" s="263"/>
      <c r="N15">
        <v>4900950.58</v>
      </c>
    </row>
    <row r="16" spans="1:14" ht="16.5" thickBot="1">
      <c r="A16" s="263"/>
      <c r="B16" s="264"/>
      <c r="C16" s="247" t="s">
        <v>106</v>
      </c>
      <c r="D16" s="248"/>
      <c r="E16" s="248"/>
      <c r="F16" s="248"/>
      <c r="G16" s="315" t="s">
        <v>112</v>
      </c>
      <c r="H16" s="316" t="s">
        <v>77</v>
      </c>
      <c r="I16" s="318">
        <v>2</v>
      </c>
      <c r="J16" s="319">
        <v>1987637.3219999999</v>
      </c>
      <c r="K16" s="259">
        <f t="shared" si="0"/>
        <v>3975274.6439999999</v>
      </c>
      <c r="L16" s="265"/>
      <c r="M16" s="263"/>
      <c r="N16" s="338">
        <f>ROUNDUP(N15,0)</f>
        <v>4900951</v>
      </c>
    </row>
    <row r="17" spans="1:13" ht="16.5" thickBot="1">
      <c r="A17" s="263"/>
      <c r="B17" s="264"/>
      <c r="C17" s="359" t="s">
        <v>11</v>
      </c>
      <c r="D17" s="360"/>
      <c r="E17" s="360"/>
      <c r="F17" s="360"/>
      <c r="G17" s="360"/>
      <c r="H17" s="360"/>
      <c r="I17" s="360"/>
      <c r="J17" s="361"/>
      <c r="K17" s="258">
        <f>SUM(K11:K16)</f>
        <v>49257436.410000004</v>
      </c>
      <c r="L17" s="265"/>
      <c r="M17" s="263"/>
    </row>
    <row r="18" spans="1:13" ht="16.5" thickBot="1">
      <c r="A18" s="263"/>
      <c r="B18" s="264"/>
      <c r="C18" s="362" t="s">
        <v>115</v>
      </c>
      <c r="D18" s="363"/>
      <c r="E18" s="363"/>
      <c r="F18" s="363"/>
      <c r="G18" s="363"/>
      <c r="H18" s="311"/>
      <c r="I18" s="312"/>
      <c r="J18" s="311"/>
      <c r="K18" s="313"/>
      <c r="L18" s="265"/>
      <c r="M18" s="263"/>
    </row>
    <row r="19" spans="1:13" ht="26.25" thickBot="1">
      <c r="A19" s="263"/>
      <c r="B19" s="264"/>
      <c r="C19" s="279">
        <v>2.1</v>
      </c>
      <c r="D19" s="309"/>
      <c r="E19" s="309"/>
      <c r="F19" s="309"/>
      <c r="G19" s="320" t="s">
        <v>113</v>
      </c>
      <c r="H19" s="316" t="s">
        <v>77</v>
      </c>
      <c r="I19" s="278">
        <v>2</v>
      </c>
      <c r="J19" s="321">
        <v>13309851.6</v>
      </c>
      <c r="K19" s="310">
        <f>I19*J19</f>
        <v>26619703.199999999</v>
      </c>
      <c r="L19" s="265"/>
      <c r="M19" s="263"/>
    </row>
    <row r="20" spans="1:13" ht="26.25" thickBot="1">
      <c r="A20" s="263"/>
      <c r="B20" s="264"/>
      <c r="C20" s="133" t="s">
        <v>79</v>
      </c>
      <c r="D20" s="130"/>
      <c r="E20" s="130"/>
      <c r="F20" s="130"/>
      <c r="G20" s="320" t="s">
        <v>114</v>
      </c>
      <c r="H20" s="316" t="s">
        <v>77</v>
      </c>
      <c r="I20" s="275">
        <v>2</v>
      </c>
      <c r="J20" s="322">
        <v>8082091.0259999996</v>
      </c>
      <c r="K20" s="310">
        <f>I20*J20</f>
        <v>16164182.051999999</v>
      </c>
      <c r="L20" s="265"/>
      <c r="M20" s="263"/>
    </row>
    <row r="21" spans="1:13" ht="16.5" thickBot="1">
      <c r="A21" s="263"/>
      <c r="B21" s="264"/>
      <c r="C21" s="359" t="s">
        <v>11</v>
      </c>
      <c r="D21" s="360"/>
      <c r="E21" s="360"/>
      <c r="F21" s="360"/>
      <c r="G21" s="360"/>
      <c r="H21" s="360"/>
      <c r="I21" s="360"/>
      <c r="J21" s="361"/>
      <c r="K21" s="272">
        <f>SUM(K19:K20)</f>
        <v>42783885.251999997</v>
      </c>
      <c r="L21" s="265"/>
      <c r="M21" s="263"/>
    </row>
    <row r="22" spans="1:13" ht="16.5" thickBot="1">
      <c r="B22" s="264"/>
      <c r="C22" s="362" t="s">
        <v>116</v>
      </c>
      <c r="D22" s="363"/>
      <c r="E22" s="363"/>
      <c r="F22" s="363"/>
      <c r="G22" s="363"/>
      <c r="H22" s="254"/>
      <c r="I22" s="276"/>
      <c r="J22" s="254"/>
      <c r="K22" s="257"/>
      <c r="L22" s="265"/>
    </row>
    <row r="23" spans="1:13" ht="16.5" thickBot="1">
      <c r="A23" s="263"/>
      <c r="B23" s="264"/>
      <c r="C23" s="247" t="s">
        <v>80</v>
      </c>
      <c r="D23" s="249"/>
      <c r="E23" s="249"/>
      <c r="F23" s="249"/>
      <c r="G23" s="320" t="s">
        <v>117</v>
      </c>
      <c r="H23" s="316" t="s">
        <v>77</v>
      </c>
      <c r="I23" s="323">
        <v>2</v>
      </c>
      <c r="J23" s="324">
        <v>1208538.6340000001</v>
      </c>
      <c r="K23" s="270">
        <f>J23*I23</f>
        <v>2417077.2680000002</v>
      </c>
      <c r="L23" s="265"/>
      <c r="M23" s="263"/>
    </row>
    <row r="24" spans="1:13" ht="16.5" thickBot="1">
      <c r="B24" s="264"/>
      <c r="C24" s="133" t="s">
        <v>81</v>
      </c>
      <c r="D24" s="132"/>
      <c r="E24" s="132"/>
      <c r="F24" s="132"/>
      <c r="G24" s="320" t="s">
        <v>118</v>
      </c>
      <c r="H24" s="316" t="s">
        <v>77</v>
      </c>
      <c r="I24" s="323">
        <v>2</v>
      </c>
      <c r="J24" s="322">
        <v>90642.631999999998</v>
      </c>
      <c r="K24" s="270">
        <f t="shared" ref="K24:K25" si="1">J24*I24</f>
        <v>181285.264</v>
      </c>
      <c r="L24" s="265"/>
    </row>
    <row r="25" spans="1:13" ht="16.5" thickBot="1">
      <c r="A25" s="263"/>
      <c r="B25" s="264"/>
      <c r="C25" s="133" t="s">
        <v>82</v>
      </c>
      <c r="D25" s="131"/>
      <c r="E25" s="131"/>
      <c r="F25" s="131"/>
      <c r="G25" s="320" t="s">
        <v>119</v>
      </c>
      <c r="H25" s="316" t="s">
        <v>77</v>
      </c>
      <c r="I25" s="323">
        <v>1</v>
      </c>
      <c r="J25" s="322">
        <v>2719209.5920000002</v>
      </c>
      <c r="K25" s="270">
        <f t="shared" si="1"/>
        <v>2719209.5920000002</v>
      </c>
      <c r="L25" s="265"/>
      <c r="M25" s="263"/>
    </row>
    <row r="26" spans="1:13" ht="16.5" thickBot="1">
      <c r="A26" s="263"/>
      <c r="B26" s="264"/>
      <c r="C26" s="359" t="s">
        <v>11</v>
      </c>
      <c r="D26" s="360"/>
      <c r="E26" s="360"/>
      <c r="F26" s="360"/>
      <c r="G26" s="360"/>
      <c r="H26" s="360"/>
      <c r="I26" s="360"/>
      <c r="J26" s="361"/>
      <c r="K26" s="258">
        <f>SUM(K23:K25)</f>
        <v>5317572.1239999998</v>
      </c>
      <c r="L26" s="265"/>
      <c r="M26" s="263"/>
    </row>
    <row r="27" spans="1:13" ht="16.5" thickBot="1">
      <c r="A27" s="263"/>
      <c r="B27" s="264"/>
      <c r="C27" s="364" t="s">
        <v>120</v>
      </c>
      <c r="D27" s="365"/>
      <c r="E27" s="365"/>
      <c r="F27" s="365"/>
      <c r="G27" s="365"/>
      <c r="H27" s="365"/>
      <c r="I27" s="365"/>
      <c r="J27" s="366"/>
      <c r="K27" s="325">
        <f>K17+K21+K26</f>
        <v>97358893.785999998</v>
      </c>
      <c r="L27" s="265"/>
      <c r="M27" s="263"/>
    </row>
    <row r="28" spans="1:13" ht="35.25" customHeight="1" thickBot="1">
      <c r="A28" s="263"/>
      <c r="B28" s="264"/>
      <c r="C28" s="370" t="s">
        <v>121</v>
      </c>
      <c r="D28" s="371"/>
      <c r="E28" s="371"/>
      <c r="F28" s="371"/>
      <c r="G28" s="371"/>
      <c r="H28" s="371"/>
      <c r="I28" s="371"/>
      <c r="J28" s="371"/>
      <c r="K28" s="372"/>
      <c r="L28" s="265"/>
      <c r="M28" s="263"/>
    </row>
    <row r="29" spans="1:13" ht="15.75">
      <c r="A29" s="263"/>
      <c r="B29" s="264"/>
      <c r="C29" s="352" t="s">
        <v>1</v>
      </c>
      <c r="D29" s="350" t="s">
        <v>2</v>
      </c>
      <c r="E29" s="348" t="s">
        <v>3</v>
      </c>
      <c r="F29" s="349"/>
      <c r="G29" s="140" t="s">
        <v>4</v>
      </c>
      <c r="H29" s="136" t="s">
        <v>5</v>
      </c>
      <c r="I29" s="136" t="s">
        <v>6</v>
      </c>
      <c r="J29" s="138" t="s">
        <v>7</v>
      </c>
      <c r="K29" s="252" t="s">
        <v>8</v>
      </c>
      <c r="L29" s="265"/>
      <c r="M29" s="263"/>
    </row>
    <row r="30" spans="1:13" ht="30.75" thickBot="1">
      <c r="A30" s="263"/>
      <c r="B30" s="264"/>
      <c r="C30" s="353"/>
      <c r="D30" s="351"/>
      <c r="E30" s="129" t="s">
        <v>9</v>
      </c>
      <c r="F30" s="129" t="s">
        <v>10</v>
      </c>
      <c r="G30" s="141"/>
      <c r="H30" s="137"/>
      <c r="I30" s="137"/>
      <c r="J30" s="139"/>
      <c r="K30" s="253"/>
      <c r="L30" s="265"/>
      <c r="M30" s="263"/>
    </row>
    <row r="31" spans="1:13" ht="15.75">
      <c r="A31" s="263"/>
      <c r="B31" s="264"/>
      <c r="C31" s="357" t="s">
        <v>122</v>
      </c>
      <c r="D31" s="358"/>
      <c r="E31" s="358"/>
      <c r="F31" s="358"/>
      <c r="G31" s="358"/>
      <c r="H31" s="358"/>
      <c r="I31" s="358"/>
      <c r="J31" s="358"/>
      <c r="K31" s="266"/>
      <c r="L31" s="265"/>
      <c r="M31" s="263"/>
    </row>
    <row r="32" spans="1:13" ht="15.75">
      <c r="A32" s="263"/>
      <c r="B32" s="264"/>
      <c r="C32" s="131" t="s">
        <v>83</v>
      </c>
      <c r="D32" s="131"/>
      <c r="E32" s="131"/>
      <c r="F32" s="131"/>
      <c r="G32" s="314" t="s">
        <v>107</v>
      </c>
      <c r="H32" s="130" t="s">
        <v>77</v>
      </c>
      <c r="I32" s="328">
        <v>1</v>
      </c>
      <c r="J32" s="322">
        <v>7123769.4380000001</v>
      </c>
      <c r="K32" s="270">
        <f>J32*I32</f>
        <v>7123769.4380000001</v>
      </c>
      <c r="L32" s="265"/>
      <c r="M32" s="263"/>
    </row>
    <row r="33" spans="1:13" ht="15.75">
      <c r="A33" s="263"/>
      <c r="B33" s="264"/>
      <c r="C33" s="131" t="s">
        <v>88</v>
      </c>
      <c r="D33" s="131"/>
      <c r="E33" s="131"/>
      <c r="F33" s="131"/>
      <c r="G33" s="314" t="s">
        <v>108</v>
      </c>
      <c r="H33" s="130" t="s">
        <v>77</v>
      </c>
      <c r="I33" s="329">
        <v>1</v>
      </c>
      <c r="J33" s="322">
        <v>6106087.5180000002</v>
      </c>
      <c r="K33" s="270">
        <f t="shared" ref="K33:K37" si="2">J33*I33</f>
        <v>6106087.5180000002</v>
      </c>
      <c r="L33" s="265"/>
      <c r="M33" s="263"/>
    </row>
    <row r="34" spans="1:13" ht="15.75">
      <c r="A34" s="263"/>
      <c r="B34" s="264"/>
      <c r="C34" s="131" t="s">
        <v>89</v>
      </c>
      <c r="D34" s="131"/>
      <c r="E34" s="131"/>
      <c r="F34" s="131"/>
      <c r="G34" s="314" t="s">
        <v>123</v>
      </c>
      <c r="H34" s="130" t="s">
        <v>77</v>
      </c>
      <c r="I34" s="328">
        <v>1</v>
      </c>
      <c r="J34" s="322">
        <v>3171204.81</v>
      </c>
      <c r="K34" s="270">
        <f t="shared" si="2"/>
        <v>3171204.81</v>
      </c>
      <c r="L34" s="265"/>
      <c r="M34" s="263"/>
    </row>
    <row r="35" spans="1:13" ht="15.75">
      <c r="A35" s="267"/>
      <c r="B35" s="268"/>
      <c r="C35" s="131" t="s">
        <v>90</v>
      </c>
      <c r="D35" s="131"/>
      <c r="E35" s="131"/>
      <c r="F35" s="131"/>
      <c r="G35" s="314" t="s">
        <v>124</v>
      </c>
      <c r="H35" s="130" t="s">
        <v>77</v>
      </c>
      <c r="I35" s="328">
        <v>3</v>
      </c>
      <c r="J35" s="322">
        <v>1987637.3219999999</v>
      </c>
      <c r="K35" s="270">
        <f t="shared" si="2"/>
        <v>5962911.966</v>
      </c>
      <c r="L35" s="269"/>
      <c r="M35" s="267"/>
    </row>
    <row r="36" spans="1:13" ht="15.75">
      <c r="A36" s="267"/>
      <c r="B36" s="268"/>
      <c r="C36" s="131" t="s">
        <v>91</v>
      </c>
      <c r="D36" s="131"/>
      <c r="E36" s="131"/>
      <c r="F36" s="131"/>
      <c r="G36" s="327" t="s">
        <v>125</v>
      </c>
      <c r="H36" s="130" t="s">
        <v>77</v>
      </c>
      <c r="I36" s="328">
        <v>1</v>
      </c>
      <c r="J36" s="322">
        <v>2776539.5759999999</v>
      </c>
      <c r="K36" s="270">
        <f t="shared" si="2"/>
        <v>2776539.5759999999</v>
      </c>
      <c r="L36" s="269"/>
      <c r="M36" s="267"/>
    </row>
    <row r="37" spans="1:13" ht="16.5" thickBot="1">
      <c r="A37" s="267"/>
      <c r="B37" s="268"/>
      <c r="C37" s="131" t="s">
        <v>92</v>
      </c>
      <c r="D37" s="131"/>
      <c r="E37" s="131"/>
      <c r="F37" s="131"/>
      <c r="G37" s="314" t="s">
        <v>111</v>
      </c>
      <c r="H37" s="271" t="s">
        <v>77</v>
      </c>
      <c r="I37" s="329">
        <v>1</v>
      </c>
      <c r="J37" s="322">
        <v>2450475.2919999999</v>
      </c>
      <c r="K37" s="270">
        <f t="shared" si="2"/>
        <v>2450475.2919999999</v>
      </c>
      <c r="L37" s="269"/>
      <c r="M37" s="267"/>
    </row>
    <row r="38" spans="1:13" ht="16.5" thickBot="1">
      <c r="A38" s="267"/>
      <c r="B38" s="268"/>
      <c r="C38" s="359" t="s">
        <v>11</v>
      </c>
      <c r="D38" s="360"/>
      <c r="E38" s="360"/>
      <c r="F38" s="360"/>
      <c r="G38" s="360"/>
      <c r="H38" s="369"/>
      <c r="I38" s="360"/>
      <c r="J38" s="361"/>
      <c r="K38" s="272">
        <f>SUM(K32:K37)</f>
        <v>27590988.600000001</v>
      </c>
      <c r="L38" s="269"/>
      <c r="M38" s="267"/>
    </row>
    <row r="39" spans="1:13" ht="16.5" thickBot="1">
      <c r="A39" s="267"/>
      <c r="B39" s="268"/>
      <c r="C39" s="367" t="s">
        <v>126</v>
      </c>
      <c r="D39" s="368"/>
      <c r="E39" s="368"/>
      <c r="F39" s="368"/>
      <c r="G39" s="368"/>
      <c r="H39" s="250"/>
      <c r="I39" s="277"/>
      <c r="J39" s="251"/>
      <c r="K39" s="257"/>
      <c r="L39" s="269"/>
      <c r="M39" s="267"/>
    </row>
    <row r="40" spans="1:13" ht="25.5">
      <c r="A40" s="267"/>
      <c r="B40" s="268"/>
      <c r="C40" s="247" t="s">
        <v>84</v>
      </c>
      <c r="D40" s="255"/>
      <c r="E40" s="255"/>
      <c r="F40" s="255"/>
      <c r="G40" s="320" t="s">
        <v>113</v>
      </c>
      <c r="H40" s="330" t="s">
        <v>77</v>
      </c>
      <c r="I40" s="274">
        <v>1</v>
      </c>
      <c r="J40" s="324">
        <v>13309851.6</v>
      </c>
      <c r="K40" s="270">
        <f>J40*I40</f>
        <v>13309851.6</v>
      </c>
      <c r="L40" s="269"/>
      <c r="M40" s="267"/>
    </row>
    <row r="41" spans="1:13" ht="26.25" thickBot="1">
      <c r="A41" s="267"/>
      <c r="B41" s="268"/>
      <c r="C41" s="279" t="s">
        <v>85</v>
      </c>
      <c r="D41" s="273"/>
      <c r="E41" s="273"/>
      <c r="F41" s="273"/>
      <c r="G41" s="320" t="s">
        <v>114</v>
      </c>
      <c r="H41" s="331" t="s">
        <v>77</v>
      </c>
      <c r="I41" s="278">
        <v>1</v>
      </c>
      <c r="J41" s="321">
        <v>8082091.0259999996</v>
      </c>
      <c r="K41" s="270">
        <f>J41*I41</f>
        <v>8082091.0259999996</v>
      </c>
      <c r="L41" s="269"/>
      <c r="M41" s="267"/>
    </row>
    <row r="42" spans="1:13" ht="17.25" thickBot="1">
      <c r="A42" s="256"/>
      <c r="B42" s="7"/>
      <c r="C42" s="359" t="s">
        <v>11</v>
      </c>
      <c r="D42" s="360"/>
      <c r="E42" s="360"/>
      <c r="F42" s="360"/>
      <c r="G42" s="360"/>
      <c r="H42" s="369"/>
      <c r="I42" s="360"/>
      <c r="J42" s="361"/>
      <c r="K42" s="258">
        <f>SUM(K40:K41)</f>
        <v>21391942.625999998</v>
      </c>
      <c r="L42" s="8"/>
    </row>
    <row r="43" spans="1:13" ht="15.75" thickBot="1">
      <c r="B43" s="286"/>
      <c r="C43" s="367" t="s">
        <v>127</v>
      </c>
      <c r="D43" s="368"/>
      <c r="E43" s="368"/>
      <c r="F43" s="368"/>
      <c r="G43" s="368"/>
      <c r="H43" s="254"/>
      <c r="I43" s="276"/>
      <c r="J43" s="254"/>
      <c r="K43" s="283"/>
      <c r="L43" s="287"/>
    </row>
    <row r="44" spans="1:13" ht="14.25">
      <c r="B44" s="286"/>
      <c r="C44" s="332" t="s">
        <v>86</v>
      </c>
      <c r="D44" s="249"/>
      <c r="E44" s="249"/>
      <c r="F44" s="249"/>
      <c r="G44" s="320" t="s">
        <v>117</v>
      </c>
      <c r="H44" s="249" t="s">
        <v>77</v>
      </c>
      <c r="I44" s="274">
        <v>1</v>
      </c>
      <c r="J44" s="324">
        <v>1208538.6340000001</v>
      </c>
      <c r="K44" s="270">
        <f>J44*I44</f>
        <v>1208538.6340000001</v>
      </c>
      <c r="L44" s="287"/>
    </row>
    <row r="45" spans="1:13" ht="14.25">
      <c r="B45" s="286"/>
      <c r="C45" s="133" t="s">
        <v>87</v>
      </c>
      <c r="D45" s="326"/>
      <c r="E45" s="326"/>
      <c r="F45" s="326"/>
      <c r="G45" s="320" t="s">
        <v>118</v>
      </c>
      <c r="H45" s="326" t="s">
        <v>77</v>
      </c>
      <c r="I45" s="278">
        <v>1</v>
      </c>
      <c r="J45" s="321">
        <v>90642.631999999998</v>
      </c>
      <c r="K45" s="270">
        <f t="shared" ref="K45:K46" si="3">J45*I45</f>
        <v>90642.631999999998</v>
      </c>
      <c r="L45" s="287"/>
    </row>
    <row r="46" spans="1:13" ht="15" thickBot="1">
      <c r="B46" s="286"/>
      <c r="C46" s="279" t="s">
        <v>128</v>
      </c>
      <c r="D46" s="131"/>
      <c r="E46" s="131"/>
      <c r="F46" s="131"/>
      <c r="G46" s="320" t="s">
        <v>119</v>
      </c>
      <c r="H46" s="131" t="s">
        <v>77</v>
      </c>
      <c r="I46" s="275">
        <v>1</v>
      </c>
      <c r="J46" s="322">
        <v>2719209.5920000002</v>
      </c>
      <c r="K46" s="270">
        <f t="shared" si="3"/>
        <v>2719209.5920000002</v>
      </c>
      <c r="L46" s="287"/>
    </row>
    <row r="47" spans="1:13" ht="15.75" thickBot="1">
      <c r="B47" s="286"/>
      <c r="C47" s="359" t="s">
        <v>11</v>
      </c>
      <c r="D47" s="360"/>
      <c r="E47" s="360"/>
      <c r="F47" s="360"/>
      <c r="G47" s="360"/>
      <c r="H47" s="360"/>
      <c r="I47" s="360"/>
      <c r="J47" s="361"/>
      <c r="K47" s="260">
        <f>SUM(K44:K46)</f>
        <v>4018390.858</v>
      </c>
      <c r="L47" s="287"/>
    </row>
    <row r="48" spans="1:13" ht="16.5" thickBot="1">
      <c r="B48" s="286"/>
      <c r="C48" s="364" t="s">
        <v>129</v>
      </c>
      <c r="D48" s="365"/>
      <c r="E48" s="365"/>
      <c r="F48" s="365"/>
      <c r="G48" s="365"/>
      <c r="H48" s="365"/>
      <c r="I48" s="365"/>
      <c r="J48" s="366"/>
      <c r="K48" s="325">
        <f>K38+K42+K47</f>
        <v>53001322.083999999</v>
      </c>
      <c r="L48" s="287"/>
    </row>
    <row r="49" spans="2:12" ht="15.75" thickBot="1">
      <c r="B49" s="286"/>
      <c r="C49" s="291"/>
      <c r="D49" s="292"/>
      <c r="E49" s="292"/>
      <c r="F49" s="292"/>
      <c r="G49" s="292"/>
      <c r="H49" s="292"/>
      <c r="I49" s="293"/>
      <c r="J49" s="292"/>
      <c r="K49" s="294"/>
      <c r="L49" s="287"/>
    </row>
    <row r="50" spans="2:12" ht="16.5" thickBot="1">
      <c r="B50" s="286"/>
      <c r="C50" s="373" t="s">
        <v>130</v>
      </c>
      <c r="D50" s="374"/>
      <c r="E50" s="374"/>
      <c r="F50" s="374"/>
      <c r="G50" s="374"/>
      <c r="H50" s="374"/>
      <c r="I50" s="374"/>
      <c r="J50" s="375"/>
      <c r="K50" s="337">
        <f>K27*6.5</f>
        <v>632832809.60899997</v>
      </c>
      <c r="L50" s="287"/>
    </row>
    <row r="51" spans="2:12" ht="16.5" thickBot="1">
      <c r="B51" s="286"/>
      <c r="C51" s="373" t="s">
        <v>131</v>
      </c>
      <c r="D51" s="374"/>
      <c r="E51" s="374"/>
      <c r="F51" s="374"/>
      <c r="G51" s="374"/>
      <c r="H51" s="374"/>
      <c r="I51" s="374"/>
      <c r="J51" s="375"/>
      <c r="K51" s="337">
        <f>K48*5</f>
        <v>265006610.41999999</v>
      </c>
      <c r="L51" s="287"/>
    </row>
    <row r="52" spans="2:12" ht="15.75" thickBot="1">
      <c r="B52" s="286"/>
      <c r="C52" s="304"/>
      <c r="D52" s="304"/>
      <c r="E52" s="304"/>
      <c r="F52" s="304"/>
      <c r="G52" s="305"/>
      <c r="H52" s="305"/>
      <c r="I52" s="305"/>
      <c r="J52" s="305"/>
      <c r="K52" s="306"/>
      <c r="L52" s="287"/>
    </row>
    <row r="53" spans="2:12" ht="18.75" thickBot="1">
      <c r="B53" s="286"/>
      <c r="C53" s="135"/>
      <c r="D53" s="135"/>
      <c r="E53" s="134"/>
      <c r="F53" s="134"/>
      <c r="G53" s="334" t="s">
        <v>12</v>
      </c>
      <c r="H53" s="301"/>
      <c r="I53" s="302"/>
      <c r="J53" s="303"/>
      <c r="K53" s="333">
        <f>K51+K50</f>
        <v>897839420.02899992</v>
      </c>
      <c r="L53" s="287"/>
    </row>
    <row r="54" spans="2:12" ht="15.75" thickBot="1">
      <c r="B54" s="286"/>
      <c r="C54" s="295"/>
      <c r="D54" s="295"/>
      <c r="E54" s="295"/>
      <c r="F54" s="295"/>
      <c r="G54" s="296"/>
      <c r="H54" s="296"/>
      <c r="I54" s="297"/>
      <c r="J54" s="298"/>
      <c r="K54" s="299"/>
      <c r="L54" s="287"/>
    </row>
    <row r="55" spans="2:12" ht="15">
      <c r="B55" s="286"/>
      <c r="C55" s="280"/>
      <c r="D55" s="142"/>
      <c r="E55" s="142"/>
      <c r="F55" s="142"/>
      <c r="G55" s="142"/>
      <c r="H55" s="142"/>
      <c r="I55" s="281"/>
      <c r="J55" s="142"/>
      <c r="K55" s="143"/>
      <c r="L55" s="287"/>
    </row>
    <row r="56" spans="2:12" ht="15">
      <c r="B56" s="286"/>
      <c r="C56" s="384" t="s">
        <v>95</v>
      </c>
      <c r="D56" s="385"/>
      <c r="E56" s="385"/>
      <c r="F56" s="385"/>
      <c r="G56" s="385"/>
      <c r="H56" s="386" t="s">
        <v>13</v>
      </c>
      <c r="I56" s="387"/>
      <c r="J56" s="388"/>
      <c r="K56" s="307" t="s">
        <v>14</v>
      </c>
      <c r="L56" s="287"/>
    </row>
    <row r="57" spans="2:12" ht="49.5" customHeight="1">
      <c r="B57" s="286"/>
      <c r="C57" s="376" t="s">
        <v>96</v>
      </c>
      <c r="D57" s="377"/>
      <c r="E57" s="377"/>
      <c r="F57" s="377"/>
      <c r="G57" s="377"/>
      <c r="H57" s="389" t="s">
        <v>15</v>
      </c>
      <c r="I57" s="390"/>
      <c r="J57" s="300" t="s">
        <v>16</v>
      </c>
      <c r="K57" s="335">
        <v>0.28399999999999997</v>
      </c>
      <c r="L57" s="287"/>
    </row>
    <row r="58" spans="2:12" ht="41.25" customHeight="1">
      <c r="B58" s="286"/>
      <c r="C58" s="376" t="s">
        <v>97</v>
      </c>
      <c r="D58" s="377"/>
      <c r="E58" s="377"/>
      <c r="F58" s="377"/>
      <c r="G58" s="377"/>
      <c r="H58" s="378" t="s">
        <v>17</v>
      </c>
      <c r="I58" s="379"/>
      <c r="J58" s="300" t="s">
        <v>18</v>
      </c>
      <c r="K58" s="335">
        <v>0.05</v>
      </c>
      <c r="L58" s="287"/>
    </row>
    <row r="59" spans="2:12" ht="51" customHeight="1" thickBot="1">
      <c r="B59" s="286"/>
      <c r="C59" s="380" t="s">
        <v>98</v>
      </c>
      <c r="D59" s="381"/>
      <c r="E59" s="381"/>
      <c r="F59" s="381"/>
      <c r="G59" s="381"/>
      <c r="H59" s="382" t="s">
        <v>93</v>
      </c>
      <c r="I59" s="383"/>
      <c r="J59" s="308" t="s">
        <v>94</v>
      </c>
      <c r="K59" s="336">
        <f>K57+K58</f>
        <v>0.33399999999999996</v>
      </c>
      <c r="L59" s="287"/>
    </row>
    <row r="60" spans="2:12">
      <c r="B60" s="286"/>
      <c r="C60" s="282"/>
      <c r="D60" s="282"/>
      <c r="E60" s="282"/>
      <c r="F60" s="282"/>
      <c r="G60" s="282"/>
      <c r="H60" s="282"/>
      <c r="I60" s="282"/>
      <c r="J60" s="282"/>
      <c r="K60" s="282"/>
      <c r="L60" s="287"/>
    </row>
    <row r="61" spans="2:12">
      <c r="B61" s="286"/>
      <c r="C61" s="282"/>
      <c r="D61" s="282"/>
      <c r="E61" s="282"/>
      <c r="F61" s="282"/>
      <c r="G61" s="282"/>
      <c r="H61" s="282"/>
      <c r="I61" s="282"/>
      <c r="J61" s="282"/>
      <c r="K61" s="282"/>
      <c r="L61" s="287"/>
    </row>
    <row r="62" spans="2:12" ht="13.5" thickBot="1">
      <c r="B62" s="288"/>
      <c r="C62" s="289"/>
      <c r="D62" s="289"/>
      <c r="E62" s="289"/>
      <c r="F62" s="289"/>
      <c r="G62" s="289"/>
      <c r="H62" s="289"/>
      <c r="I62" s="289"/>
      <c r="J62" s="289"/>
      <c r="K62" s="289"/>
      <c r="L62" s="290"/>
    </row>
    <row r="63" spans="2:12" ht="13.5" thickTop="1"/>
  </sheetData>
  <mergeCells count="35">
    <mergeCell ref="C50:J50"/>
    <mergeCell ref="C58:G58"/>
    <mergeCell ref="H58:I58"/>
    <mergeCell ref="C59:G59"/>
    <mergeCell ref="H59:I59"/>
    <mergeCell ref="C51:J51"/>
    <mergeCell ref="C56:G56"/>
    <mergeCell ref="H56:J56"/>
    <mergeCell ref="C57:G57"/>
    <mergeCell ref="H57:I57"/>
    <mergeCell ref="C47:J47"/>
    <mergeCell ref="C48:J48"/>
    <mergeCell ref="C26:J26"/>
    <mergeCell ref="C39:G39"/>
    <mergeCell ref="C43:G43"/>
    <mergeCell ref="C38:J38"/>
    <mergeCell ref="C42:J42"/>
    <mergeCell ref="C27:J27"/>
    <mergeCell ref="C28:K28"/>
    <mergeCell ref="C29:C30"/>
    <mergeCell ref="D29:D30"/>
    <mergeCell ref="E29:F29"/>
    <mergeCell ref="C31:J31"/>
    <mergeCell ref="C10:J10"/>
    <mergeCell ref="C17:J17"/>
    <mergeCell ref="C18:G18"/>
    <mergeCell ref="C21:J21"/>
    <mergeCell ref="C22:G22"/>
    <mergeCell ref="C6:K6"/>
    <mergeCell ref="C4:K4"/>
    <mergeCell ref="C5:K5"/>
    <mergeCell ref="E8:F8"/>
    <mergeCell ref="D8:D9"/>
    <mergeCell ref="C8:C9"/>
    <mergeCell ref="C7:K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tabSelected="1" topLeftCell="B1" zoomScale="85" zoomScaleNormal="85" workbookViewId="0">
      <selection activeCell="M9" sqref="M9"/>
    </sheetView>
  </sheetViews>
  <sheetFormatPr baseColWidth="10" defaultColWidth="9.140625" defaultRowHeight="12.75"/>
  <cols>
    <col min="4" max="4" width="9.140625" customWidth="1"/>
    <col min="5" max="5" width="10.28515625" customWidth="1"/>
    <col min="6" max="6" width="14" customWidth="1"/>
    <col min="7" max="7" width="62.5703125" customWidth="1"/>
    <col min="9" max="9" width="19.28515625" customWidth="1"/>
    <col min="10" max="10" width="27.28515625" customWidth="1"/>
    <col min="11" max="11" width="26" customWidth="1"/>
  </cols>
  <sheetData>
    <row r="1" spans="1:13" ht="16.5" thickBot="1">
      <c r="A1" s="391"/>
      <c r="B1" s="391"/>
      <c r="C1" s="391"/>
      <c r="D1" s="391"/>
      <c r="E1" s="392"/>
      <c r="F1" s="391"/>
      <c r="G1" s="391"/>
      <c r="H1" s="391"/>
      <c r="I1" s="391"/>
      <c r="J1" s="391"/>
      <c r="K1" s="391"/>
      <c r="L1" s="391"/>
      <c r="M1" s="391"/>
    </row>
    <row r="2" spans="1:13" ht="16.5" thickTop="1">
      <c r="A2" s="391"/>
      <c r="B2" s="393"/>
      <c r="C2" s="394"/>
      <c r="D2" s="394"/>
      <c r="E2" s="395"/>
      <c r="F2" s="394"/>
      <c r="G2" s="394"/>
      <c r="H2" s="394"/>
      <c r="I2" s="394"/>
      <c r="J2" s="394"/>
      <c r="K2" s="394"/>
      <c r="L2" s="396"/>
      <c r="M2" s="391"/>
    </row>
    <row r="3" spans="1:13" ht="16.5" thickBot="1">
      <c r="A3" s="391"/>
      <c r="B3" s="397"/>
      <c r="C3" s="261" t="s">
        <v>19</v>
      </c>
      <c r="D3" s="262" t="s">
        <v>20</v>
      </c>
      <c r="E3" s="261" t="s">
        <v>21</v>
      </c>
      <c r="F3" s="262">
        <v>2</v>
      </c>
      <c r="G3" s="398"/>
      <c r="H3" s="398"/>
      <c r="I3" s="398"/>
      <c r="J3" s="398"/>
      <c r="K3" s="398"/>
      <c r="L3" s="399"/>
      <c r="M3" s="391"/>
    </row>
    <row r="4" spans="1:13" ht="15.75">
      <c r="A4" s="391"/>
      <c r="B4" s="397"/>
      <c r="C4" s="400" t="s">
        <v>0</v>
      </c>
      <c r="D4" s="401"/>
      <c r="E4" s="401"/>
      <c r="F4" s="401"/>
      <c r="G4" s="401"/>
      <c r="H4" s="401"/>
      <c r="I4" s="401"/>
      <c r="J4" s="401"/>
      <c r="K4" s="402"/>
      <c r="L4" s="399"/>
      <c r="M4" s="391"/>
    </row>
    <row r="5" spans="1:13" ht="16.5" thickBot="1">
      <c r="A5" s="391"/>
      <c r="B5" s="397"/>
      <c r="C5" s="403" t="s">
        <v>133</v>
      </c>
      <c r="D5" s="404"/>
      <c r="E5" s="404"/>
      <c r="F5" s="404"/>
      <c r="G5" s="404"/>
      <c r="H5" s="404"/>
      <c r="I5" s="404"/>
      <c r="J5" s="404"/>
      <c r="K5" s="405"/>
      <c r="L5" s="399"/>
      <c r="M5" s="391"/>
    </row>
    <row r="6" spans="1:13" ht="106.5" customHeight="1">
      <c r="A6" s="406"/>
      <c r="B6" s="407"/>
      <c r="C6" s="408" t="s">
        <v>99</v>
      </c>
      <c r="D6" s="409"/>
      <c r="E6" s="409"/>
      <c r="F6" s="409"/>
      <c r="G6" s="409"/>
      <c r="H6" s="409"/>
      <c r="I6" s="409"/>
      <c r="J6" s="409"/>
      <c r="K6" s="410"/>
      <c r="L6" s="411"/>
      <c r="M6" s="406"/>
    </row>
    <row r="7" spans="1:13" ht="41.25" customHeight="1" thickBot="1">
      <c r="A7" s="412"/>
      <c r="B7" s="413"/>
      <c r="C7" s="414" t="s">
        <v>100</v>
      </c>
      <c r="D7" s="415"/>
      <c r="E7" s="415"/>
      <c r="F7" s="415"/>
      <c r="G7" s="415"/>
      <c r="H7" s="415"/>
      <c r="I7" s="415"/>
      <c r="J7" s="415"/>
      <c r="K7" s="416"/>
      <c r="L7" s="417"/>
      <c r="M7" s="412"/>
    </row>
    <row r="8" spans="1:13" ht="15.75">
      <c r="A8" s="412"/>
      <c r="B8" s="413"/>
      <c r="C8" s="418" t="s">
        <v>1</v>
      </c>
      <c r="D8" s="419" t="s">
        <v>2</v>
      </c>
      <c r="E8" s="348" t="s">
        <v>3</v>
      </c>
      <c r="F8" s="349"/>
      <c r="G8" s="420" t="s">
        <v>4</v>
      </c>
      <c r="H8" s="421" t="s">
        <v>5</v>
      </c>
      <c r="I8" s="421" t="s">
        <v>6</v>
      </c>
      <c r="J8" s="422" t="s">
        <v>7</v>
      </c>
      <c r="K8" s="423" t="s">
        <v>8</v>
      </c>
      <c r="L8" s="417"/>
      <c r="M8" s="412"/>
    </row>
    <row r="9" spans="1:13" ht="30.75" thickBot="1">
      <c r="A9" s="412"/>
      <c r="B9" s="413"/>
      <c r="C9" s="424"/>
      <c r="D9" s="425"/>
      <c r="E9" s="129" t="s">
        <v>9</v>
      </c>
      <c r="F9" s="129" t="s">
        <v>10</v>
      </c>
      <c r="G9" s="426"/>
      <c r="H9" s="427"/>
      <c r="I9" s="427"/>
      <c r="J9" s="428"/>
      <c r="K9" s="429"/>
      <c r="L9" s="417"/>
      <c r="M9" s="412"/>
    </row>
    <row r="10" spans="1:13" ht="16.5" thickBot="1">
      <c r="A10" s="412"/>
      <c r="B10" s="413"/>
      <c r="C10" s="430" t="s">
        <v>101</v>
      </c>
      <c r="D10" s="431"/>
      <c r="E10" s="431"/>
      <c r="F10" s="431"/>
      <c r="G10" s="431"/>
      <c r="H10" s="431"/>
      <c r="I10" s="431"/>
      <c r="J10" s="431"/>
      <c r="K10" s="432"/>
      <c r="L10" s="417"/>
      <c r="M10" s="412"/>
    </row>
    <row r="11" spans="1:13" ht="16.5" thickBot="1">
      <c r="A11" s="412"/>
      <c r="B11" s="413"/>
      <c r="C11" s="433" t="s">
        <v>78</v>
      </c>
      <c r="D11" s="434"/>
      <c r="E11" s="434"/>
      <c r="F11" s="434"/>
      <c r="G11" s="315" t="s">
        <v>107</v>
      </c>
      <c r="H11" s="435" t="s">
        <v>77</v>
      </c>
      <c r="I11" s="317">
        <v>1</v>
      </c>
      <c r="J11" s="436"/>
      <c r="K11" s="259">
        <f>J11*I11</f>
        <v>0</v>
      </c>
      <c r="L11" s="417"/>
      <c r="M11" s="412"/>
    </row>
    <row r="12" spans="1:13" ht="16.5" thickBot="1">
      <c r="A12" s="412"/>
      <c r="B12" s="413"/>
      <c r="C12" s="433" t="s">
        <v>102</v>
      </c>
      <c r="D12" s="434"/>
      <c r="E12" s="434"/>
      <c r="F12" s="434"/>
      <c r="G12" s="315" t="s">
        <v>108</v>
      </c>
      <c r="H12" s="435" t="s">
        <v>77</v>
      </c>
      <c r="I12" s="318">
        <v>2</v>
      </c>
      <c r="J12" s="436"/>
      <c r="K12" s="259">
        <f t="shared" ref="K12:K16" si="0">J12*I12</f>
        <v>0</v>
      </c>
      <c r="L12" s="417"/>
      <c r="M12" s="412"/>
    </row>
    <row r="13" spans="1:13" ht="16.5" thickBot="1">
      <c r="A13" s="412"/>
      <c r="B13" s="413"/>
      <c r="C13" s="433" t="s">
        <v>103</v>
      </c>
      <c r="D13" s="434"/>
      <c r="E13" s="434"/>
      <c r="F13" s="434"/>
      <c r="G13" s="315" t="s">
        <v>109</v>
      </c>
      <c r="H13" s="435" t="s">
        <v>77</v>
      </c>
      <c r="I13" s="317">
        <v>2</v>
      </c>
      <c r="J13" s="436"/>
      <c r="K13" s="259">
        <f t="shared" si="0"/>
        <v>0</v>
      </c>
      <c r="L13" s="417"/>
      <c r="M13" s="412"/>
    </row>
    <row r="14" spans="1:13" ht="16.5" thickBot="1">
      <c r="A14" s="412"/>
      <c r="B14" s="413"/>
      <c r="C14" s="433" t="s">
        <v>104</v>
      </c>
      <c r="D14" s="434"/>
      <c r="E14" s="434"/>
      <c r="F14" s="434"/>
      <c r="G14" s="315" t="s">
        <v>110</v>
      </c>
      <c r="H14" s="435" t="s">
        <v>77</v>
      </c>
      <c r="I14" s="317">
        <v>4</v>
      </c>
      <c r="J14" s="436"/>
      <c r="K14" s="259">
        <f t="shared" si="0"/>
        <v>0</v>
      </c>
      <c r="L14" s="417"/>
      <c r="M14" s="412"/>
    </row>
    <row r="15" spans="1:13" ht="16.5" thickBot="1">
      <c r="A15" s="412"/>
      <c r="B15" s="413"/>
      <c r="C15" s="433" t="s">
        <v>105</v>
      </c>
      <c r="D15" s="434"/>
      <c r="E15" s="434"/>
      <c r="F15" s="434"/>
      <c r="G15" s="315" t="s">
        <v>111</v>
      </c>
      <c r="H15" s="435" t="s">
        <v>77</v>
      </c>
      <c r="I15" s="317">
        <v>2</v>
      </c>
      <c r="J15" s="436"/>
      <c r="K15" s="259">
        <f t="shared" si="0"/>
        <v>0</v>
      </c>
      <c r="L15" s="417"/>
      <c r="M15" s="412"/>
    </row>
    <row r="16" spans="1:13" ht="16.5" thickBot="1">
      <c r="A16" s="412"/>
      <c r="B16" s="413"/>
      <c r="C16" s="433" t="s">
        <v>106</v>
      </c>
      <c r="D16" s="434"/>
      <c r="E16" s="434"/>
      <c r="F16" s="434"/>
      <c r="G16" s="315" t="s">
        <v>112</v>
      </c>
      <c r="H16" s="435" t="s">
        <v>77</v>
      </c>
      <c r="I16" s="318">
        <v>2</v>
      </c>
      <c r="J16" s="436"/>
      <c r="K16" s="259">
        <f t="shared" si="0"/>
        <v>0</v>
      </c>
      <c r="L16" s="417"/>
      <c r="M16" s="412"/>
    </row>
    <row r="17" spans="1:13" ht="16.5" thickBot="1">
      <c r="A17" s="412"/>
      <c r="B17" s="413"/>
      <c r="C17" s="437" t="s">
        <v>11</v>
      </c>
      <c r="D17" s="438"/>
      <c r="E17" s="438"/>
      <c r="F17" s="438"/>
      <c r="G17" s="438"/>
      <c r="H17" s="438"/>
      <c r="I17" s="438"/>
      <c r="J17" s="439"/>
      <c r="K17" s="258">
        <f>SUM(K11:K16)</f>
        <v>0</v>
      </c>
      <c r="L17" s="417"/>
      <c r="M17" s="412"/>
    </row>
    <row r="18" spans="1:13" ht="16.5" thickBot="1">
      <c r="A18" s="412"/>
      <c r="B18" s="413"/>
      <c r="C18" s="440" t="s">
        <v>115</v>
      </c>
      <c r="D18" s="441"/>
      <c r="E18" s="441"/>
      <c r="F18" s="441"/>
      <c r="G18" s="441"/>
      <c r="H18" s="442"/>
      <c r="I18" s="443"/>
      <c r="J18" s="442"/>
      <c r="K18" s="313"/>
      <c r="L18" s="417"/>
      <c r="M18" s="412"/>
    </row>
    <row r="19" spans="1:13" ht="26.25" thickBot="1">
      <c r="A19" s="412"/>
      <c r="B19" s="413"/>
      <c r="C19" s="444">
        <v>2.1</v>
      </c>
      <c r="D19" s="445"/>
      <c r="E19" s="445"/>
      <c r="F19" s="445"/>
      <c r="G19" s="320" t="s">
        <v>113</v>
      </c>
      <c r="H19" s="435" t="s">
        <v>77</v>
      </c>
      <c r="I19" s="446">
        <v>2</v>
      </c>
      <c r="J19" s="447"/>
      <c r="K19" s="310">
        <f>I19*J19</f>
        <v>0</v>
      </c>
      <c r="L19" s="417"/>
      <c r="M19" s="412"/>
    </row>
    <row r="20" spans="1:13" ht="26.25" thickBot="1">
      <c r="A20" s="412"/>
      <c r="B20" s="413"/>
      <c r="C20" s="448" t="s">
        <v>79</v>
      </c>
      <c r="D20" s="449"/>
      <c r="E20" s="449"/>
      <c r="F20" s="449"/>
      <c r="G20" s="320" t="s">
        <v>114</v>
      </c>
      <c r="H20" s="435" t="s">
        <v>77</v>
      </c>
      <c r="I20" s="450">
        <v>2</v>
      </c>
      <c r="J20" s="451"/>
      <c r="K20" s="310">
        <f>I20*J20</f>
        <v>0</v>
      </c>
      <c r="L20" s="417"/>
      <c r="M20" s="412"/>
    </row>
    <row r="21" spans="1:13" ht="16.5" thickBot="1">
      <c r="A21" s="412"/>
      <c r="B21" s="413"/>
      <c r="C21" s="437" t="s">
        <v>11</v>
      </c>
      <c r="D21" s="438"/>
      <c r="E21" s="438"/>
      <c r="F21" s="438"/>
      <c r="G21" s="438"/>
      <c r="H21" s="438"/>
      <c r="I21" s="438"/>
      <c r="J21" s="439"/>
      <c r="K21" s="272">
        <f>SUM(K19:K20)</f>
        <v>0</v>
      </c>
      <c r="L21" s="417"/>
      <c r="M21" s="412"/>
    </row>
    <row r="22" spans="1:13" ht="16.5" thickBot="1">
      <c r="B22" s="413"/>
      <c r="C22" s="440" t="s">
        <v>116</v>
      </c>
      <c r="D22" s="441"/>
      <c r="E22" s="441"/>
      <c r="F22" s="441"/>
      <c r="G22" s="441"/>
      <c r="H22" s="452"/>
      <c r="I22" s="453"/>
      <c r="J22" s="452"/>
      <c r="K22" s="257"/>
      <c r="L22" s="417"/>
    </row>
    <row r="23" spans="1:13" ht="16.5" thickBot="1">
      <c r="A23" s="412"/>
      <c r="B23" s="413"/>
      <c r="C23" s="433" t="s">
        <v>80</v>
      </c>
      <c r="D23" s="434"/>
      <c r="E23" s="434"/>
      <c r="F23" s="434"/>
      <c r="G23" s="320" t="s">
        <v>117</v>
      </c>
      <c r="H23" s="435" t="s">
        <v>77</v>
      </c>
      <c r="I23" s="323">
        <v>2</v>
      </c>
      <c r="J23" s="454"/>
      <c r="K23" s="270">
        <f>J23*I23</f>
        <v>0</v>
      </c>
      <c r="L23" s="417"/>
      <c r="M23" s="412"/>
    </row>
    <row r="24" spans="1:13" ht="16.5" thickBot="1">
      <c r="B24" s="413"/>
      <c r="C24" s="448" t="s">
        <v>81</v>
      </c>
      <c r="D24" s="132"/>
      <c r="E24" s="132"/>
      <c r="F24" s="132"/>
      <c r="G24" s="320" t="s">
        <v>118</v>
      </c>
      <c r="H24" s="435" t="s">
        <v>77</v>
      </c>
      <c r="I24" s="323">
        <v>2</v>
      </c>
      <c r="J24" s="451"/>
      <c r="K24" s="270">
        <f t="shared" ref="K24:K25" si="1">J24*I24</f>
        <v>0</v>
      </c>
      <c r="L24" s="417"/>
    </row>
    <row r="25" spans="1:13" ht="16.5" thickBot="1">
      <c r="A25" s="412"/>
      <c r="B25" s="413"/>
      <c r="C25" s="448" t="s">
        <v>82</v>
      </c>
      <c r="D25" s="449"/>
      <c r="E25" s="449"/>
      <c r="F25" s="449"/>
      <c r="G25" s="320" t="s">
        <v>119</v>
      </c>
      <c r="H25" s="435" t="s">
        <v>77</v>
      </c>
      <c r="I25" s="323">
        <v>1</v>
      </c>
      <c r="J25" s="451"/>
      <c r="K25" s="270">
        <f t="shared" si="1"/>
        <v>0</v>
      </c>
      <c r="L25" s="417"/>
      <c r="M25" s="412"/>
    </row>
    <row r="26" spans="1:13" ht="16.5" thickBot="1">
      <c r="A26" s="412"/>
      <c r="B26" s="413"/>
      <c r="C26" s="437" t="s">
        <v>11</v>
      </c>
      <c r="D26" s="438"/>
      <c r="E26" s="438"/>
      <c r="F26" s="438"/>
      <c r="G26" s="438"/>
      <c r="H26" s="438"/>
      <c r="I26" s="438"/>
      <c r="J26" s="439"/>
      <c r="K26" s="258">
        <f>SUM(K23:K25)</f>
        <v>0</v>
      </c>
      <c r="L26" s="417"/>
      <c r="M26" s="412"/>
    </row>
    <row r="27" spans="1:13" ht="16.5" thickBot="1">
      <c r="A27" s="412"/>
      <c r="B27" s="413"/>
      <c r="C27" s="455" t="s">
        <v>120</v>
      </c>
      <c r="D27" s="456"/>
      <c r="E27" s="456"/>
      <c r="F27" s="456"/>
      <c r="G27" s="456"/>
      <c r="H27" s="456"/>
      <c r="I27" s="456"/>
      <c r="J27" s="457"/>
      <c r="K27" s="325">
        <f>K17+K21+K26</f>
        <v>0</v>
      </c>
      <c r="L27" s="417"/>
      <c r="M27" s="412"/>
    </row>
    <row r="28" spans="1:13" ht="35.25" customHeight="1" thickBot="1">
      <c r="A28" s="412"/>
      <c r="B28" s="413"/>
      <c r="C28" s="458" t="s">
        <v>121</v>
      </c>
      <c r="D28" s="459"/>
      <c r="E28" s="459"/>
      <c r="F28" s="459"/>
      <c r="G28" s="459"/>
      <c r="H28" s="459"/>
      <c r="I28" s="459"/>
      <c r="J28" s="459"/>
      <c r="K28" s="460"/>
      <c r="L28" s="417"/>
      <c r="M28" s="412"/>
    </row>
    <row r="29" spans="1:13" ht="15.75">
      <c r="A29" s="412"/>
      <c r="B29" s="413"/>
      <c r="C29" s="418" t="s">
        <v>1</v>
      </c>
      <c r="D29" s="419" t="s">
        <v>2</v>
      </c>
      <c r="E29" s="348" t="s">
        <v>3</v>
      </c>
      <c r="F29" s="349"/>
      <c r="G29" s="420" t="s">
        <v>4</v>
      </c>
      <c r="H29" s="421" t="s">
        <v>5</v>
      </c>
      <c r="I29" s="421" t="s">
        <v>6</v>
      </c>
      <c r="J29" s="422" t="s">
        <v>7</v>
      </c>
      <c r="K29" s="423" t="s">
        <v>8</v>
      </c>
      <c r="L29" s="417"/>
      <c r="M29" s="412"/>
    </row>
    <row r="30" spans="1:13" ht="30.75" thickBot="1">
      <c r="A30" s="412"/>
      <c r="B30" s="413"/>
      <c r="C30" s="424"/>
      <c r="D30" s="425"/>
      <c r="E30" s="129" t="s">
        <v>9</v>
      </c>
      <c r="F30" s="129" t="s">
        <v>10</v>
      </c>
      <c r="G30" s="426"/>
      <c r="H30" s="427"/>
      <c r="I30" s="427"/>
      <c r="J30" s="428"/>
      <c r="K30" s="429"/>
      <c r="L30" s="417"/>
      <c r="M30" s="412"/>
    </row>
    <row r="31" spans="1:13" ht="15.75">
      <c r="A31" s="412"/>
      <c r="B31" s="413"/>
      <c r="C31" s="430" t="s">
        <v>122</v>
      </c>
      <c r="D31" s="431"/>
      <c r="E31" s="431"/>
      <c r="F31" s="431"/>
      <c r="G31" s="431"/>
      <c r="H31" s="431"/>
      <c r="I31" s="431"/>
      <c r="J31" s="431"/>
      <c r="K31" s="432"/>
      <c r="L31" s="417"/>
      <c r="M31" s="412"/>
    </row>
    <row r="32" spans="1:13" ht="15.75">
      <c r="A32" s="412"/>
      <c r="B32" s="413"/>
      <c r="C32" s="449" t="s">
        <v>83</v>
      </c>
      <c r="D32" s="449"/>
      <c r="E32" s="449"/>
      <c r="F32" s="449"/>
      <c r="G32" s="314" t="s">
        <v>107</v>
      </c>
      <c r="H32" s="449" t="s">
        <v>77</v>
      </c>
      <c r="I32" s="328">
        <v>1</v>
      </c>
      <c r="J32" s="451"/>
      <c r="K32" s="270">
        <f>J32*I32</f>
        <v>0</v>
      </c>
      <c r="L32" s="417"/>
      <c r="M32" s="412"/>
    </row>
    <row r="33" spans="1:13" ht="15.75">
      <c r="A33" s="412"/>
      <c r="B33" s="413"/>
      <c r="C33" s="449" t="s">
        <v>88</v>
      </c>
      <c r="D33" s="449"/>
      <c r="E33" s="449"/>
      <c r="F33" s="449"/>
      <c r="G33" s="314" t="s">
        <v>108</v>
      </c>
      <c r="H33" s="449" t="s">
        <v>77</v>
      </c>
      <c r="I33" s="329">
        <v>1</v>
      </c>
      <c r="J33" s="451"/>
      <c r="K33" s="270">
        <f t="shared" ref="K33:K37" si="2">J33*I33</f>
        <v>0</v>
      </c>
      <c r="L33" s="417"/>
      <c r="M33" s="412"/>
    </row>
    <row r="34" spans="1:13" ht="15.75">
      <c r="A34" s="412"/>
      <c r="B34" s="413"/>
      <c r="C34" s="449" t="s">
        <v>89</v>
      </c>
      <c r="D34" s="449"/>
      <c r="E34" s="449"/>
      <c r="F34" s="449"/>
      <c r="G34" s="314" t="s">
        <v>123</v>
      </c>
      <c r="H34" s="449" t="s">
        <v>77</v>
      </c>
      <c r="I34" s="328">
        <v>1</v>
      </c>
      <c r="J34" s="451"/>
      <c r="K34" s="270">
        <f t="shared" si="2"/>
        <v>0</v>
      </c>
      <c r="L34" s="417"/>
      <c r="M34" s="412"/>
    </row>
    <row r="35" spans="1:13" ht="15.75">
      <c r="A35" s="461"/>
      <c r="B35" s="462"/>
      <c r="C35" s="449" t="s">
        <v>90</v>
      </c>
      <c r="D35" s="449"/>
      <c r="E35" s="449"/>
      <c r="F35" s="449"/>
      <c r="G35" s="314" t="s">
        <v>124</v>
      </c>
      <c r="H35" s="449" t="s">
        <v>77</v>
      </c>
      <c r="I35" s="328">
        <v>3</v>
      </c>
      <c r="J35" s="451"/>
      <c r="K35" s="270">
        <f t="shared" si="2"/>
        <v>0</v>
      </c>
      <c r="L35" s="463"/>
      <c r="M35" s="461"/>
    </row>
    <row r="36" spans="1:13" ht="15.75">
      <c r="A36" s="461"/>
      <c r="B36" s="462"/>
      <c r="C36" s="449" t="s">
        <v>91</v>
      </c>
      <c r="D36" s="449"/>
      <c r="E36" s="449"/>
      <c r="F36" s="449"/>
      <c r="G36" s="327" t="s">
        <v>125</v>
      </c>
      <c r="H36" s="449" t="s">
        <v>77</v>
      </c>
      <c r="I36" s="328">
        <v>1</v>
      </c>
      <c r="J36" s="451"/>
      <c r="K36" s="270">
        <f t="shared" si="2"/>
        <v>0</v>
      </c>
      <c r="L36" s="463"/>
      <c r="M36" s="461"/>
    </row>
    <row r="37" spans="1:13" ht="16.5" thickBot="1">
      <c r="A37" s="461"/>
      <c r="B37" s="462"/>
      <c r="C37" s="449" t="s">
        <v>92</v>
      </c>
      <c r="D37" s="449"/>
      <c r="E37" s="449"/>
      <c r="F37" s="449"/>
      <c r="G37" s="314" t="s">
        <v>111</v>
      </c>
      <c r="H37" s="464" t="s">
        <v>77</v>
      </c>
      <c r="I37" s="329">
        <v>1</v>
      </c>
      <c r="J37" s="451"/>
      <c r="K37" s="270">
        <f t="shared" si="2"/>
        <v>0</v>
      </c>
      <c r="L37" s="463"/>
      <c r="M37" s="461"/>
    </row>
    <row r="38" spans="1:13" ht="16.5" thickBot="1">
      <c r="A38" s="461"/>
      <c r="B38" s="462"/>
      <c r="C38" s="437" t="s">
        <v>11</v>
      </c>
      <c r="D38" s="438"/>
      <c r="E38" s="438"/>
      <c r="F38" s="438"/>
      <c r="G38" s="438"/>
      <c r="H38" s="465"/>
      <c r="I38" s="438"/>
      <c r="J38" s="439"/>
      <c r="K38" s="272">
        <f>SUM(K32:K37)</f>
        <v>0</v>
      </c>
      <c r="L38" s="463"/>
      <c r="M38" s="461"/>
    </row>
    <row r="39" spans="1:13" ht="16.5" thickBot="1">
      <c r="A39" s="461"/>
      <c r="B39" s="462"/>
      <c r="C39" s="466" t="s">
        <v>126</v>
      </c>
      <c r="D39" s="467"/>
      <c r="E39" s="467"/>
      <c r="F39" s="467"/>
      <c r="G39" s="467"/>
      <c r="H39" s="468"/>
      <c r="I39" s="469"/>
      <c r="J39" s="470"/>
      <c r="K39" s="257"/>
      <c r="L39" s="463"/>
      <c r="M39" s="461"/>
    </row>
    <row r="40" spans="1:13" ht="25.5">
      <c r="A40" s="461"/>
      <c r="B40" s="462"/>
      <c r="C40" s="433" t="s">
        <v>84</v>
      </c>
      <c r="D40" s="471"/>
      <c r="E40" s="471"/>
      <c r="F40" s="471"/>
      <c r="G40" s="320" t="s">
        <v>113</v>
      </c>
      <c r="H40" s="330" t="s">
        <v>77</v>
      </c>
      <c r="I40" s="472">
        <v>1</v>
      </c>
      <c r="J40" s="454"/>
      <c r="K40" s="270">
        <f>J40*I40</f>
        <v>0</v>
      </c>
      <c r="L40" s="463"/>
      <c r="M40" s="461"/>
    </row>
    <row r="41" spans="1:13" ht="26.25" thickBot="1">
      <c r="A41" s="461"/>
      <c r="B41" s="462"/>
      <c r="C41" s="444" t="s">
        <v>85</v>
      </c>
      <c r="D41" s="473"/>
      <c r="E41" s="473"/>
      <c r="F41" s="473"/>
      <c r="G41" s="320" t="s">
        <v>114</v>
      </c>
      <c r="H41" s="331" t="s">
        <v>77</v>
      </c>
      <c r="I41" s="446">
        <v>1</v>
      </c>
      <c r="J41" s="447"/>
      <c r="K41" s="270">
        <f>J41*I41</f>
        <v>0</v>
      </c>
      <c r="L41" s="463"/>
      <c r="M41" s="461"/>
    </row>
    <row r="42" spans="1:13" ht="17.25" thickBot="1">
      <c r="A42" s="474"/>
      <c r="B42" s="475"/>
      <c r="C42" s="437" t="s">
        <v>11</v>
      </c>
      <c r="D42" s="438"/>
      <c r="E42" s="438"/>
      <c r="F42" s="438"/>
      <c r="G42" s="438"/>
      <c r="H42" s="465"/>
      <c r="I42" s="438"/>
      <c r="J42" s="439"/>
      <c r="K42" s="258">
        <f>SUM(K40:K41)</f>
        <v>0</v>
      </c>
      <c r="L42" s="476"/>
    </row>
    <row r="43" spans="1:13" ht="15.75" thickBot="1">
      <c r="B43" s="286"/>
      <c r="C43" s="466" t="s">
        <v>127</v>
      </c>
      <c r="D43" s="467"/>
      <c r="E43" s="467"/>
      <c r="F43" s="467"/>
      <c r="G43" s="467"/>
      <c r="H43" s="452"/>
      <c r="I43" s="453"/>
      <c r="J43" s="452"/>
      <c r="K43" s="283"/>
      <c r="L43" s="287"/>
    </row>
    <row r="44" spans="1:13" ht="14.25">
      <c r="B44" s="286"/>
      <c r="C44" s="477" t="s">
        <v>86</v>
      </c>
      <c r="D44" s="434"/>
      <c r="E44" s="434"/>
      <c r="F44" s="434"/>
      <c r="G44" s="320" t="s">
        <v>117</v>
      </c>
      <c r="H44" s="434" t="s">
        <v>77</v>
      </c>
      <c r="I44" s="472">
        <v>1</v>
      </c>
      <c r="J44" s="454"/>
      <c r="K44" s="270">
        <f>J44*I44</f>
        <v>0</v>
      </c>
      <c r="L44" s="287"/>
    </row>
    <row r="45" spans="1:13" ht="14.25">
      <c r="B45" s="286"/>
      <c r="C45" s="448" t="s">
        <v>87</v>
      </c>
      <c r="D45" s="445"/>
      <c r="E45" s="445"/>
      <c r="F45" s="445"/>
      <c r="G45" s="320" t="s">
        <v>118</v>
      </c>
      <c r="H45" s="445" t="s">
        <v>77</v>
      </c>
      <c r="I45" s="446">
        <v>1</v>
      </c>
      <c r="J45" s="447"/>
      <c r="K45" s="270">
        <f t="shared" ref="K45:K46" si="3">J45*I45</f>
        <v>0</v>
      </c>
      <c r="L45" s="287"/>
    </row>
    <row r="46" spans="1:13" ht="15" thickBot="1">
      <c r="B46" s="286"/>
      <c r="C46" s="444" t="s">
        <v>128</v>
      </c>
      <c r="D46" s="449"/>
      <c r="E46" s="449"/>
      <c r="F46" s="449"/>
      <c r="G46" s="320" t="s">
        <v>119</v>
      </c>
      <c r="H46" s="449" t="s">
        <v>77</v>
      </c>
      <c r="I46" s="450">
        <v>1</v>
      </c>
      <c r="J46" s="451"/>
      <c r="K46" s="270">
        <f t="shared" si="3"/>
        <v>0</v>
      </c>
      <c r="L46" s="287"/>
    </row>
    <row r="47" spans="1:13" ht="15.75" thickBot="1">
      <c r="B47" s="286"/>
      <c r="C47" s="437" t="s">
        <v>11</v>
      </c>
      <c r="D47" s="438"/>
      <c r="E47" s="438"/>
      <c r="F47" s="438"/>
      <c r="G47" s="438"/>
      <c r="H47" s="438"/>
      <c r="I47" s="438"/>
      <c r="J47" s="439"/>
      <c r="K47" s="260">
        <f>SUM(K44:K46)</f>
        <v>0</v>
      </c>
      <c r="L47" s="287"/>
    </row>
    <row r="48" spans="1:13" ht="16.5" thickBot="1">
      <c r="B48" s="286"/>
      <c r="C48" s="455" t="s">
        <v>129</v>
      </c>
      <c r="D48" s="456"/>
      <c r="E48" s="456"/>
      <c r="F48" s="456"/>
      <c r="G48" s="456"/>
      <c r="H48" s="456"/>
      <c r="I48" s="456"/>
      <c r="J48" s="457"/>
      <c r="K48" s="325">
        <f>K38+K42+K47</f>
        <v>0</v>
      </c>
      <c r="L48" s="287"/>
    </row>
    <row r="49" spans="2:12" ht="15.75" thickBot="1">
      <c r="B49" s="286"/>
      <c r="C49" s="291"/>
      <c r="D49" s="292"/>
      <c r="E49" s="292"/>
      <c r="F49" s="292"/>
      <c r="G49" s="292"/>
      <c r="H49" s="292"/>
      <c r="I49" s="293"/>
      <c r="J49" s="292"/>
      <c r="K49" s="294"/>
      <c r="L49" s="287"/>
    </row>
    <row r="50" spans="2:12" ht="16.5" thickBot="1">
      <c r="B50" s="286"/>
      <c r="C50" s="373" t="s">
        <v>130</v>
      </c>
      <c r="D50" s="374"/>
      <c r="E50" s="374"/>
      <c r="F50" s="374"/>
      <c r="G50" s="374"/>
      <c r="H50" s="374"/>
      <c r="I50" s="374"/>
      <c r="J50" s="375"/>
      <c r="K50" s="337">
        <f>K27*6.5</f>
        <v>0</v>
      </c>
      <c r="L50" s="287"/>
    </row>
    <row r="51" spans="2:12" ht="16.5" thickBot="1">
      <c r="B51" s="286"/>
      <c r="C51" s="373" t="s">
        <v>131</v>
      </c>
      <c r="D51" s="374"/>
      <c r="E51" s="374"/>
      <c r="F51" s="374"/>
      <c r="G51" s="374"/>
      <c r="H51" s="374"/>
      <c r="I51" s="374"/>
      <c r="J51" s="375"/>
      <c r="K51" s="337">
        <f>K48*5</f>
        <v>0</v>
      </c>
      <c r="L51" s="287"/>
    </row>
    <row r="52" spans="2:12" ht="15.75" thickBot="1">
      <c r="B52" s="286"/>
      <c r="C52" s="304"/>
      <c r="D52" s="304"/>
      <c r="E52" s="304"/>
      <c r="F52" s="304"/>
      <c r="G52" s="305"/>
      <c r="H52" s="305"/>
      <c r="I52" s="305"/>
      <c r="J52" s="305"/>
      <c r="K52" s="306"/>
      <c r="L52" s="287"/>
    </row>
    <row r="53" spans="2:12" ht="18.75" thickBot="1">
      <c r="B53" s="286"/>
      <c r="C53" s="135"/>
      <c r="D53" s="135"/>
      <c r="E53" s="134"/>
      <c r="F53" s="134"/>
      <c r="G53" s="334" t="s">
        <v>12</v>
      </c>
      <c r="H53" s="301"/>
      <c r="I53" s="302"/>
      <c r="J53" s="303"/>
      <c r="K53" s="333">
        <f>K51+K50</f>
        <v>0</v>
      </c>
      <c r="L53" s="287"/>
    </row>
    <row r="54" spans="2:12" ht="15.75" thickBot="1">
      <c r="B54" s="286"/>
      <c r="C54" s="295"/>
      <c r="D54" s="295"/>
      <c r="E54" s="295"/>
      <c r="F54" s="295"/>
      <c r="G54" s="296"/>
      <c r="H54" s="296"/>
      <c r="I54" s="297"/>
      <c r="J54" s="298"/>
      <c r="K54" s="299"/>
      <c r="L54" s="287"/>
    </row>
    <row r="55" spans="2:12" ht="15">
      <c r="B55" s="286"/>
      <c r="C55" s="478"/>
      <c r="D55" s="479"/>
      <c r="E55" s="479"/>
      <c r="F55" s="479"/>
      <c r="G55" s="479"/>
      <c r="H55" s="479"/>
      <c r="I55" s="480"/>
      <c r="J55" s="479"/>
      <c r="K55" s="481"/>
      <c r="L55" s="287"/>
    </row>
    <row r="56" spans="2:12" ht="15">
      <c r="B56" s="286"/>
      <c r="C56" s="482" t="s">
        <v>95</v>
      </c>
      <c r="D56" s="483"/>
      <c r="E56" s="483"/>
      <c r="F56" s="483"/>
      <c r="G56" s="483"/>
      <c r="H56" s="484" t="s">
        <v>13</v>
      </c>
      <c r="I56" s="485"/>
      <c r="J56" s="486"/>
      <c r="K56" s="487" t="s">
        <v>14</v>
      </c>
      <c r="L56" s="287"/>
    </row>
    <row r="57" spans="2:12" ht="49.5" customHeight="1">
      <c r="B57" s="286"/>
      <c r="C57" s="488" t="s">
        <v>96</v>
      </c>
      <c r="D57" s="489"/>
      <c r="E57" s="489"/>
      <c r="F57" s="489"/>
      <c r="G57" s="489"/>
      <c r="H57" s="490" t="s">
        <v>15</v>
      </c>
      <c r="I57" s="491"/>
      <c r="J57" s="492" t="s">
        <v>16</v>
      </c>
      <c r="K57" s="335"/>
      <c r="L57" s="287"/>
    </row>
    <row r="58" spans="2:12" ht="41.25" customHeight="1">
      <c r="B58" s="286"/>
      <c r="C58" s="488" t="s">
        <v>97</v>
      </c>
      <c r="D58" s="489"/>
      <c r="E58" s="489"/>
      <c r="F58" s="489"/>
      <c r="G58" s="489"/>
      <c r="H58" s="493" t="s">
        <v>17</v>
      </c>
      <c r="I58" s="494"/>
      <c r="J58" s="492" t="s">
        <v>18</v>
      </c>
      <c r="K58" s="335"/>
      <c r="L58" s="287"/>
    </row>
    <row r="59" spans="2:12" ht="51" customHeight="1" thickBot="1">
      <c r="B59" s="286"/>
      <c r="C59" s="495" t="s">
        <v>98</v>
      </c>
      <c r="D59" s="496"/>
      <c r="E59" s="496"/>
      <c r="F59" s="496"/>
      <c r="G59" s="496"/>
      <c r="H59" s="497" t="s">
        <v>93</v>
      </c>
      <c r="I59" s="498"/>
      <c r="J59" s="499" t="s">
        <v>94</v>
      </c>
      <c r="K59" s="336"/>
      <c r="L59" s="287"/>
    </row>
    <row r="60" spans="2:12">
      <c r="B60" s="286"/>
      <c r="C60" s="282"/>
      <c r="D60" s="282"/>
      <c r="E60" s="282"/>
      <c r="F60" s="282"/>
      <c r="G60" s="282"/>
      <c r="H60" s="282"/>
      <c r="I60" s="282"/>
      <c r="J60" s="282"/>
      <c r="K60" s="282"/>
      <c r="L60" s="287"/>
    </row>
    <row r="61" spans="2:12">
      <c r="B61" s="286"/>
      <c r="C61" s="282"/>
      <c r="D61" s="282"/>
      <c r="E61" s="282"/>
      <c r="F61" s="282"/>
      <c r="G61" s="282"/>
      <c r="H61" s="282"/>
      <c r="I61" s="282"/>
      <c r="J61" s="282"/>
      <c r="K61" s="282"/>
      <c r="L61" s="287"/>
    </row>
    <row r="62" spans="2:12" ht="13.5" thickBot="1">
      <c r="B62" s="288"/>
      <c r="C62" s="289"/>
      <c r="D62" s="289"/>
      <c r="E62" s="289"/>
      <c r="F62" s="289"/>
      <c r="G62" s="289"/>
      <c r="H62" s="289"/>
      <c r="I62" s="289"/>
      <c r="J62" s="289"/>
      <c r="K62" s="289"/>
      <c r="L62" s="290"/>
    </row>
    <row r="63" spans="2:12" ht="13.5" thickTop="1"/>
  </sheetData>
  <mergeCells count="35">
    <mergeCell ref="C58:G58"/>
    <mergeCell ref="H58:I58"/>
    <mergeCell ref="C59:G59"/>
    <mergeCell ref="H59:I59"/>
    <mergeCell ref="C50:J50"/>
    <mergeCell ref="C51:J51"/>
    <mergeCell ref="C56:G56"/>
    <mergeCell ref="H56:J56"/>
    <mergeCell ref="C57:G57"/>
    <mergeCell ref="H57:I57"/>
    <mergeCell ref="C38:J38"/>
    <mergeCell ref="C39:G39"/>
    <mergeCell ref="C42:J42"/>
    <mergeCell ref="C43:G43"/>
    <mergeCell ref="C47:J47"/>
    <mergeCell ref="C48:J48"/>
    <mergeCell ref="C27:J27"/>
    <mergeCell ref="C28:K28"/>
    <mergeCell ref="C29:C30"/>
    <mergeCell ref="D29:D30"/>
    <mergeCell ref="E29:F29"/>
    <mergeCell ref="C31:J31"/>
    <mergeCell ref="C10:J10"/>
    <mergeCell ref="C17:J17"/>
    <mergeCell ref="C18:G18"/>
    <mergeCell ref="C21:J21"/>
    <mergeCell ref="C22:G22"/>
    <mergeCell ref="C26:J26"/>
    <mergeCell ref="C4:K4"/>
    <mergeCell ref="C5:K5"/>
    <mergeCell ref="C6:K6"/>
    <mergeCell ref="C7:K7"/>
    <mergeCell ref="C8:C9"/>
    <mergeCell ref="D8:D9"/>
    <mergeCell ref="E8:F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92"/>
  <sheetViews>
    <sheetView workbookViewId="0"/>
  </sheetViews>
  <sheetFormatPr baseColWidth="10" defaultColWidth="9.140625" defaultRowHeight="12.75"/>
  <sheetData>
    <row r="2" spans="2:16">
      <c r="B2" s="13"/>
      <c r="C2" s="14"/>
      <c r="D2" s="14"/>
      <c r="E2" s="14"/>
      <c r="F2" s="14"/>
      <c r="G2" s="14"/>
      <c r="H2" s="14"/>
      <c r="I2" s="14"/>
      <c r="J2" s="14"/>
      <c r="K2" s="14"/>
      <c r="L2" s="14"/>
      <c r="M2" s="14"/>
      <c r="N2" s="14"/>
      <c r="O2" s="14"/>
      <c r="P2" s="15"/>
    </row>
    <row r="3" spans="2:16">
      <c r="B3" s="16"/>
      <c r="C3" s="126" t="s">
        <v>19</v>
      </c>
      <c r="D3" s="127" t="s">
        <v>20</v>
      </c>
      <c r="E3" s="126" t="s">
        <v>21</v>
      </c>
      <c r="F3" s="127">
        <v>2</v>
      </c>
      <c r="G3" s="12"/>
      <c r="H3" s="12"/>
      <c r="I3" s="12"/>
      <c r="J3" s="12"/>
      <c r="K3" s="12"/>
      <c r="L3" s="12"/>
      <c r="M3" s="12"/>
      <c r="N3" s="12"/>
      <c r="O3" s="12"/>
      <c r="P3" s="17"/>
    </row>
    <row r="4" spans="2:16">
      <c r="B4" s="16"/>
      <c r="C4" s="124"/>
      <c r="D4" s="125"/>
      <c r="E4" s="124"/>
      <c r="F4" s="125"/>
      <c r="G4" s="12"/>
      <c r="H4" s="12"/>
      <c r="I4" s="12"/>
      <c r="J4" s="12"/>
      <c r="K4" s="12"/>
      <c r="L4" s="12"/>
      <c r="M4" s="12"/>
      <c r="N4" s="12"/>
      <c r="O4" s="12"/>
      <c r="P4" s="17"/>
    </row>
    <row r="5" spans="2:16" ht="370.5">
      <c r="B5" s="16"/>
      <c r="C5" s="243" t="s">
        <v>22</v>
      </c>
      <c r="D5" s="243"/>
      <c r="E5" s="243"/>
      <c r="F5" s="243"/>
      <c r="G5" s="243"/>
      <c r="H5" s="243"/>
      <c r="I5" s="243"/>
      <c r="J5" s="243"/>
      <c r="K5" s="243"/>
      <c r="L5" s="243"/>
      <c r="M5" s="243"/>
      <c r="N5" s="243"/>
      <c r="O5" s="243"/>
      <c r="P5" s="18"/>
    </row>
    <row r="6" spans="2:16" ht="14.25">
      <c r="B6" s="16"/>
      <c r="C6" s="43"/>
      <c r="D6" s="43"/>
      <c r="E6" s="43"/>
      <c r="F6" s="43"/>
      <c r="G6" s="43"/>
      <c r="H6" s="43"/>
      <c r="I6" s="43"/>
      <c r="J6" s="43"/>
      <c r="K6" s="43"/>
      <c r="L6" s="43"/>
      <c r="M6" s="43"/>
      <c r="N6" s="43"/>
      <c r="O6" s="43"/>
      <c r="P6" s="17"/>
    </row>
    <row r="7" spans="2:16" ht="15">
      <c r="B7" s="16"/>
      <c r="C7" s="202"/>
      <c r="D7" s="204"/>
      <c r="E7" s="205"/>
      <c r="F7" s="205"/>
      <c r="G7" s="205"/>
      <c r="H7" s="205"/>
      <c r="I7" s="205"/>
      <c r="J7" s="205"/>
      <c r="K7" s="206"/>
      <c r="L7" s="217"/>
      <c r="M7" s="218"/>
      <c r="N7" s="218"/>
      <c r="O7" s="219"/>
      <c r="P7" s="19"/>
    </row>
    <row r="8" spans="2:16" ht="15">
      <c r="B8" s="16"/>
      <c r="C8" s="203"/>
      <c r="D8" s="207" t="s">
        <v>23</v>
      </c>
      <c r="E8" s="208"/>
      <c r="F8" s="208"/>
      <c r="G8" s="208"/>
      <c r="H8" s="208"/>
      <c r="I8" s="208"/>
      <c r="J8" s="208"/>
      <c r="K8" s="209"/>
      <c r="L8" s="220"/>
      <c r="M8" s="221"/>
      <c r="N8" s="221"/>
      <c r="O8" s="222"/>
      <c r="P8" s="19"/>
    </row>
    <row r="9" spans="2:16" ht="15">
      <c r="B9" s="16"/>
      <c r="C9" s="203"/>
      <c r="D9" s="207"/>
      <c r="E9" s="208"/>
      <c r="F9" s="208"/>
      <c r="G9" s="208"/>
      <c r="H9" s="208"/>
      <c r="I9" s="208"/>
      <c r="J9" s="208"/>
      <c r="K9" s="209"/>
      <c r="L9" s="210" t="s">
        <v>24</v>
      </c>
      <c r="M9" s="223"/>
      <c r="N9" s="224"/>
      <c r="O9" s="225"/>
      <c r="P9" s="19"/>
    </row>
    <row r="10" spans="2:16" ht="15">
      <c r="B10" s="16"/>
      <c r="C10" s="203"/>
      <c r="D10" s="207" t="s">
        <v>25</v>
      </c>
      <c r="E10" s="208"/>
      <c r="F10" s="208"/>
      <c r="G10" s="208"/>
      <c r="H10" s="208"/>
      <c r="I10" s="208"/>
      <c r="J10" s="208"/>
      <c r="K10" s="209"/>
      <c r="L10" s="211"/>
      <c r="M10" s="226"/>
      <c r="N10" s="227"/>
      <c r="O10" s="228"/>
      <c r="P10" s="20"/>
    </row>
    <row r="11" spans="2:16" ht="15">
      <c r="B11" s="16"/>
      <c r="C11" s="203"/>
      <c r="D11" s="244"/>
      <c r="E11" s="245"/>
      <c r="F11" s="245"/>
      <c r="G11" s="245"/>
      <c r="H11" s="245"/>
      <c r="I11" s="245"/>
      <c r="J11" s="245"/>
      <c r="K11" s="246"/>
      <c r="L11" s="210" t="s">
        <v>26</v>
      </c>
      <c r="M11" s="210">
        <v>1</v>
      </c>
      <c r="N11" s="210" t="s">
        <v>27</v>
      </c>
      <c r="O11" s="215">
        <v>1</v>
      </c>
      <c r="P11" s="19"/>
    </row>
    <row r="12" spans="2:16" ht="15">
      <c r="B12" s="16"/>
      <c r="C12" s="203"/>
      <c r="D12" s="244"/>
      <c r="E12" s="245"/>
      <c r="F12" s="245"/>
      <c r="G12" s="245"/>
      <c r="H12" s="245"/>
      <c r="I12" s="245"/>
      <c r="J12" s="245"/>
      <c r="K12" s="246"/>
      <c r="L12" s="229"/>
      <c r="M12" s="229"/>
      <c r="N12" s="229"/>
      <c r="O12" s="216"/>
      <c r="P12" s="19"/>
    </row>
    <row r="13" spans="2:16" ht="15">
      <c r="B13" s="16"/>
      <c r="C13" s="203"/>
      <c r="D13" s="207" t="s">
        <v>28</v>
      </c>
      <c r="E13" s="208"/>
      <c r="F13" s="208"/>
      <c r="G13" s="208"/>
      <c r="H13" s="208"/>
      <c r="I13" s="208"/>
      <c r="J13" s="208"/>
      <c r="K13" s="209"/>
      <c r="L13" s="229"/>
      <c r="M13" s="229"/>
      <c r="N13" s="229"/>
      <c r="O13" s="216"/>
      <c r="P13" s="19"/>
    </row>
    <row r="14" spans="2:16" ht="15">
      <c r="B14" s="16"/>
      <c r="C14" s="44"/>
      <c r="D14" s="45"/>
      <c r="E14" s="45"/>
      <c r="F14" s="45"/>
      <c r="G14" s="45"/>
      <c r="H14" s="45"/>
      <c r="I14" s="45"/>
      <c r="J14" s="45"/>
      <c r="K14" s="45"/>
      <c r="L14" s="45"/>
      <c r="M14" s="46"/>
      <c r="N14" s="46"/>
      <c r="O14" s="47"/>
      <c r="P14" s="21"/>
    </row>
    <row r="15" spans="2:16" ht="15">
      <c r="B15" s="16"/>
      <c r="C15" s="48"/>
      <c r="D15" s="49"/>
      <c r="E15" s="49"/>
      <c r="F15" s="49"/>
      <c r="G15" s="49"/>
      <c r="H15" s="49"/>
      <c r="I15" s="49"/>
      <c r="J15" s="49"/>
      <c r="K15" s="49"/>
      <c r="L15" s="50" t="s">
        <v>29</v>
      </c>
      <c r="M15" s="51" t="s">
        <v>30</v>
      </c>
      <c r="N15" s="51" t="s">
        <v>31</v>
      </c>
      <c r="O15" s="52" t="s">
        <v>32</v>
      </c>
      <c r="P15" s="20"/>
    </row>
    <row r="16" spans="2:16" ht="15">
      <c r="B16" s="16"/>
      <c r="C16" s="53"/>
      <c r="D16" s="54"/>
      <c r="E16" s="54"/>
      <c r="F16" s="54"/>
      <c r="G16" s="54"/>
      <c r="H16" s="54"/>
      <c r="I16" s="54"/>
      <c r="J16" s="54"/>
      <c r="K16" s="54"/>
      <c r="L16" s="55"/>
      <c r="M16" s="56"/>
      <c r="N16" s="56"/>
      <c r="O16" s="57"/>
      <c r="P16" s="22"/>
    </row>
    <row r="17" spans="2:16" ht="15">
      <c r="B17" s="16"/>
      <c r="C17" s="150" t="s">
        <v>33</v>
      </c>
      <c r="D17" s="151"/>
      <c r="E17" s="151"/>
      <c r="F17" s="151"/>
      <c r="G17" s="54"/>
      <c r="H17" s="54"/>
      <c r="I17" s="54" t="s">
        <v>34</v>
      </c>
      <c r="J17" s="43"/>
      <c r="K17" s="54"/>
      <c r="L17" s="55"/>
      <c r="M17" s="43"/>
      <c r="N17" s="43"/>
      <c r="O17" s="58"/>
      <c r="P17" s="22"/>
    </row>
    <row r="18" spans="2:16" ht="15">
      <c r="B18" s="16"/>
      <c r="C18" s="59"/>
      <c r="D18" s="60"/>
      <c r="E18" s="60"/>
      <c r="F18" s="60"/>
      <c r="G18" s="60"/>
      <c r="H18" s="60"/>
      <c r="I18" s="60"/>
      <c r="J18" s="60"/>
      <c r="K18" s="60"/>
      <c r="L18" s="60"/>
      <c r="M18" s="60"/>
      <c r="N18" s="60"/>
      <c r="O18" s="61"/>
      <c r="P18" s="23"/>
    </row>
    <row r="19" spans="2:16" ht="14.25">
      <c r="B19" s="16"/>
      <c r="C19" s="62"/>
      <c r="D19" s="63"/>
      <c r="E19" s="63"/>
      <c r="F19" s="63"/>
      <c r="G19" s="63"/>
      <c r="H19" s="63"/>
      <c r="I19" s="63"/>
      <c r="J19" s="63"/>
      <c r="K19" s="63"/>
      <c r="L19" s="63"/>
      <c r="M19" s="63"/>
      <c r="N19" s="63"/>
      <c r="O19" s="64"/>
      <c r="P19" s="17"/>
    </row>
    <row r="20" spans="2:16" ht="14.25">
      <c r="B20" s="16"/>
      <c r="C20" s="65"/>
      <c r="D20" s="66"/>
      <c r="E20" s="66"/>
      <c r="F20" s="66"/>
      <c r="G20" s="66"/>
      <c r="H20" s="66"/>
      <c r="I20" s="43"/>
      <c r="J20" s="43"/>
      <c r="K20" s="66"/>
      <c r="L20" s="66"/>
      <c r="M20" s="66"/>
      <c r="N20" s="66"/>
      <c r="O20" s="67"/>
      <c r="P20" s="17"/>
    </row>
    <row r="21" spans="2:16" ht="15">
      <c r="B21" s="16"/>
      <c r="C21" s="232" t="s">
        <v>35</v>
      </c>
      <c r="D21" s="233"/>
      <c r="E21" s="233"/>
      <c r="F21" s="233"/>
      <c r="G21" s="233"/>
      <c r="H21" s="233"/>
      <c r="I21" s="233"/>
      <c r="J21" s="233"/>
      <c r="K21" s="233"/>
      <c r="L21" s="233"/>
      <c r="M21" s="233"/>
      <c r="N21" s="233"/>
      <c r="O21" s="234"/>
      <c r="P21" s="24"/>
    </row>
    <row r="22" spans="2:16" ht="14.25">
      <c r="B22" s="16"/>
      <c r="C22" s="68"/>
      <c r="D22" s="43"/>
      <c r="E22" s="43"/>
      <c r="F22" s="43"/>
      <c r="G22" s="43"/>
      <c r="H22" s="43"/>
      <c r="I22" s="43"/>
      <c r="J22" s="43"/>
      <c r="K22" s="43"/>
      <c r="L22" s="43"/>
      <c r="M22" s="43"/>
      <c r="N22" s="43"/>
      <c r="O22" s="69"/>
      <c r="P22" s="17"/>
    </row>
    <row r="23" spans="2:16" ht="30">
      <c r="B23" s="16"/>
      <c r="C23" s="70" t="s">
        <v>36</v>
      </c>
      <c r="D23" s="212" t="s">
        <v>4</v>
      </c>
      <c r="E23" s="213"/>
      <c r="F23" s="213"/>
      <c r="G23" s="213"/>
      <c r="H23" s="213"/>
      <c r="I23" s="213"/>
      <c r="J23" s="213"/>
      <c r="K23" s="213"/>
      <c r="L23" s="214"/>
      <c r="M23" s="230" t="s">
        <v>37</v>
      </c>
      <c r="N23" s="231"/>
      <c r="O23" s="70" t="s">
        <v>6</v>
      </c>
      <c r="P23" s="25"/>
    </row>
    <row r="24" spans="2:16" ht="14.25">
      <c r="B24" s="16"/>
      <c r="C24" s="71"/>
      <c r="D24" s="186"/>
      <c r="E24" s="187"/>
      <c r="F24" s="187"/>
      <c r="G24" s="187"/>
      <c r="H24" s="187"/>
      <c r="I24" s="187"/>
      <c r="J24" s="187"/>
      <c r="K24" s="187"/>
      <c r="L24" s="188"/>
      <c r="M24" s="186"/>
      <c r="N24" s="188"/>
      <c r="O24" s="72"/>
      <c r="P24" s="26"/>
    </row>
    <row r="25" spans="2:16" ht="15">
      <c r="B25" s="16"/>
      <c r="C25" s="189" t="s">
        <v>38</v>
      </c>
      <c r="D25" s="190"/>
      <c r="E25" s="190"/>
      <c r="F25" s="190"/>
      <c r="G25" s="190"/>
      <c r="H25" s="190"/>
      <c r="I25" s="190"/>
      <c r="J25" s="190"/>
      <c r="K25" s="190"/>
      <c r="L25" s="190"/>
      <c r="M25" s="190"/>
      <c r="N25" s="190"/>
      <c r="O25" s="191"/>
      <c r="P25" s="27"/>
    </row>
    <row r="26" spans="2:16" ht="15">
      <c r="B26" s="16"/>
      <c r="C26" s="192"/>
      <c r="D26" s="193"/>
      <c r="E26" s="193"/>
      <c r="F26" s="193"/>
      <c r="G26" s="193"/>
      <c r="H26" s="193"/>
      <c r="I26" s="193"/>
      <c r="J26" s="193"/>
      <c r="K26" s="193"/>
      <c r="L26" s="193"/>
      <c r="M26" s="193"/>
      <c r="N26" s="193"/>
      <c r="O26" s="194"/>
      <c r="P26" s="27"/>
    </row>
    <row r="27" spans="2:16" ht="15">
      <c r="B27" s="16"/>
      <c r="C27" s="195"/>
      <c r="D27" s="196"/>
      <c r="E27" s="196"/>
      <c r="F27" s="196"/>
      <c r="G27" s="196"/>
      <c r="H27" s="196"/>
      <c r="I27" s="196"/>
      <c r="J27" s="196"/>
      <c r="K27" s="196"/>
      <c r="L27" s="196"/>
      <c r="M27" s="196"/>
      <c r="N27" s="196"/>
      <c r="O27" s="197"/>
      <c r="P27" s="27"/>
    </row>
    <row r="28" spans="2:16" ht="15">
      <c r="B28" s="16"/>
      <c r="C28" s="174" t="s">
        <v>4</v>
      </c>
      <c r="D28" s="241"/>
      <c r="E28" s="241"/>
      <c r="F28" s="241"/>
      <c r="G28" s="242"/>
      <c r="H28" s="180" t="s">
        <v>39</v>
      </c>
      <c r="I28" s="241"/>
      <c r="J28" s="184" t="s">
        <v>40</v>
      </c>
      <c r="K28" s="185"/>
      <c r="L28" s="73" t="s">
        <v>41</v>
      </c>
      <c r="M28" s="180" t="s">
        <v>42</v>
      </c>
      <c r="N28" s="181"/>
      <c r="O28" s="74" t="s">
        <v>43</v>
      </c>
      <c r="P28" s="28"/>
    </row>
    <row r="29" spans="2:16" ht="14.25">
      <c r="B29" s="16"/>
      <c r="C29" s="158"/>
      <c r="D29" s="159"/>
      <c r="E29" s="159"/>
      <c r="F29" s="159"/>
      <c r="G29" s="235"/>
      <c r="H29" s="236"/>
      <c r="I29" s="235"/>
      <c r="J29" s="236"/>
      <c r="K29" s="235"/>
      <c r="L29" s="75"/>
      <c r="M29" s="237"/>
      <c r="N29" s="238"/>
      <c r="O29" s="76"/>
      <c r="P29" s="29"/>
    </row>
    <row r="30" spans="2:16" ht="14.25">
      <c r="B30" s="16"/>
      <c r="C30" s="77"/>
      <c r="D30" s="78"/>
      <c r="E30" s="78"/>
      <c r="F30" s="78"/>
      <c r="G30" s="79"/>
      <c r="H30" s="80"/>
      <c r="I30" s="79"/>
      <c r="J30" s="80"/>
      <c r="K30" s="79"/>
      <c r="L30" s="75"/>
      <c r="M30" s="237"/>
      <c r="N30" s="238"/>
      <c r="O30" s="76"/>
      <c r="P30" s="29"/>
    </row>
    <row r="31" spans="2:16" ht="14.25">
      <c r="B31" s="16"/>
      <c r="C31" s="170"/>
      <c r="D31" s="171"/>
      <c r="E31" s="171"/>
      <c r="F31" s="171"/>
      <c r="G31" s="198"/>
      <c r="H31" s="199"/>
      <c r="I31" s="198"/>
      <c r="J31" s="199"/>
      <c r="K31" s="198"/>
      <c r="L31" s="81"/>
      <c r="M31" s="200"/>
      <c r="N31" s="201"/>
      <c r="O31" s="76"/>
      <c r="P31" s="29"/>
    </row>
    <row r="32" spans="2:16" ht="15">
      <c r="B32" s="16"/>
      <c r="C32" s="164" t="s">
        <v>44</v>
      </c>
      <c r="D32" s="165"/>
      <c r="E32" s="165"/>
      <c r="F32" s="165"/>
      <c r="G32" s="165"/>
      <c r="H32" s="165"/>
      <c r="I32" s="165"/>
      <c r="J32" s="165"/>
      <c r="K32" s="165"/>
      <c r="L32" s="165"/>
      <c r="M32" s="165"/>
      <c r="N32" s="166"/>
      <c r="O32" s="82"/>
      <c r="P32" s="30"/>
    </row>
    <row r="33" spans="2:16" ht="15">
      <c r="B33" s="16"/>
      <c r="C33" s="189" t="s">
        <v>45</v>
      </c>
      <c r="D33" s="190"/>
      <c r="E33" s="190"/>
      <c r="F33" s="190"/>
      <c r="G33" s="190"/>
      <c r="H33" s="190"/>
      <c r="I33" s="190"/>
      <c r="J33" s="190"/>
      <c r="K33" s="190"/>
      <c r="L33" s="190"/>
      <c r="M33" s="190"/>
      <c r="N33" s="190"/>
      <c r="O33" s="191"/>
      <c r="P33" s="27"/>
    </row>
    <row r="34" spans="2:16" ht="15">
      <c r="B34" s="16"/>
      <c r="C34" s="192"/>
      <c r="D34" s="193"/>
      <c r="E34" s="193"/>
      <c r="F34" s="193"/>
      <c r="G34" s="193"/>
      <c r="H34" s="193"/>
      <c r="I34" s="193"/>
      <c r="J34" s="193"/>
      <c r="K34" s="193"/>
      <c r="L34" s="193"/>
      <c r="M34" s="193"/>
      <c r="N34" s="193"/>
      <c r="O34" s="194"/>
      <c r="P34" s="27"/>
    </row>
    <row r="35" spans="2:16" ht="15">
      <c r="B35" s="16"/>
      <c r="C35" s="195"/>
      <c r="D35" s="196"/>
      <c r="E35" s="196"/>
      <c r="F35" s="196"/>
      <c r="G35" s="196"/>
      <c r="H35" s="196"/>
      <c r="I35" s="196"/>
      <c r="J35" s="196"/>
      <c r="K35" s="196"/>
      <c r="L35" s="196"/>
      <c r="M35" s="196"/>
      <c r="N35" s="196"/>
      <c r="O35" s="197"/>
      <c r="P35" s="27"/>
    </row>
    <row r="36" spans="2:16" ht="15">
      <c r="B36" s="16"/>
      <c r="C36" s="174" t="s">
        <v>4</v>
      </c>
      <c r="D36" s="175"/>
      <c r="E36" s="175"/>
      <c r="F36" s="175"/>
      <c r="G36" s="175"/>
      <c r="H36" s="175"/>
      <c r="I36" s="175"/>
      <c r="J36" s="181"/>
      <c r="K36" s="83" t="s">
        <v>37</v>
      </c>
      <c r="L36" s="73" t="s">
        <v>6</v>
      </c>
      <c r="M36" s="180" t="s">
        <v>46</v>
      </c>
      <c r="N36" s="181"/>
      <c r="O36" s="74" t="s">
        <v>43</v>
      </c>
      <c r="P36" s="28"/>
    </row>
    <row r="37" spans="2:16" ht="14.25">
      <c r="B37" s="16"/>
      <c r="C37" s="158"/>
      <c r="D37" s="159"/>
      <c r="E37" s="159"/>
      <c r="F37" s="159"/>
      <c r="G37" s="159"/>
      <c r="H37" s="159"/>
      <c r="I37" s="159"/>
      <c r="J37" s="235"/>
      <c r="K37" s="84"/>
      <c r="L37" s="85"/>
      <c r="M37" s="239"/>
      <c r="N37" s="240"/>
      <c r="O37" s="76"/>
      <c r="P37" s="29"/>
    </row>
    <row r="38" spans="2:16" ht="14.25">
      <c r="B38" s="16"/>
      <c r="C38" s="170"/>
      <c r="D38" s="171"/>
      <c r="E38" s="171"/>
      <c r="F38" s="171"/>
      <c r="G38" s="171"/>
      <c r="H38" s="171"/>
      <c r="I38" s="171"/>
      <c r="J38" s="198"/>
      <c r="K38" s="78"/>
      <c r="L38" s="86"/>
      <c r="M38" s="172"/>
      <c r="N38" s="173"/>
      <c r="O38" s="87"/>
      <c r="P38" s="29"/>
    </row>
    <row r="39" spans="2:16" ht="15">
      <c r="B39" s="16"/>
      <c r="C39" s="164" t="s">
        <v>44</v>
      </c>
      <c r="D39" s="165"/>
      <c r="E39" s="165"/>
      <c r="F39" s="165"/>
      <c r="G39" s="165"/>
      <c r="H39" s="165"/>
      <c r="I39" s="165"/>
      <c r="J39" s="165"/>
      <c r="K39" s="165"/>
      <c r="L39" s="165"/>
      <c r="M39" s="165"/>
      <c r="N39" s="166"/>
      <c r="O39" s="88">
        <v>0</v>
      </c>
      <c r="P39" s="29"/>
    </row>
    <row r="40" spans="2:16" ht="15">
      <c r="B40" s="16"/>
      <c r="C40" s="189" t="s">
        <v>47</v>
      </c>
      <c r="D40" s="190"/>
      <c r="E40" s="190"/>
      <c r="F40" s="190"/>
      <c r="G40" s="190"/>
      <c r="H40" s="190"/>
      <c r="I40" s="190"/>
      <c r="J40" s="190"/>
      <c r="K40" s="190"/>
      <c r="L40" s="190"/>
      <c r="M40" s="190"/>
      <c r="N40" s="190"/>
      <c r="O40" s="191"/>
      <c r="P40" s="27"/>
    </row>
    <row r="41" spans="2:16" ht="15">
      <c r="B41" s="16"/>
      <c r="C41" s="192"/>
      <c r="D41" s="193"/>
      <c r="E41" s="193"/>
      <c r="F41" s="193"/>
      <c r="G41" s="193"/>
      <c r="H41" s="193"/>
      <c r="I41" s="193"/>
      <c r="J41" s="193"/>
      <c r="K41" s="193"/>
      <c r="L41" s="193"/>
      <c r="M41" s="193"/>
      <c r="N41" s="193"/>
      <c r="O41" s="194"/>
      <c r="P41" s="27"/>
    </row>
    <row r="42" spans="2:16" ht="15">
      <c r="B42" s="16"/>
      <c r="C42" s="195"/>
      <c r="D42" s="196"/>
      <c r="E42" s="196"/>
      <c r="F42" s="196"/>
      <c r="G42" s="196"/>
      <c r="H42" s="196"/>
      <c r="I42" s="196"/>
      <c r="J42" s="196"/>
      <c r="K42" s="196"/>
      <c r="L42" s="196"/>
      <c r="M42" s="196"/>
      <c r="N42" s="196"/>
      <c r="O42" s="197"/>
      <c r="P42" s="27"/>
    </row>
    <row r="43" spans="2:16" ht="15">
      <c r="B43" s="16"/>
      <c r="C43" s="174" t="s">
        <v>48</v>
      </c>
      <c r="D43" s="175"/>
      <c r="E43" s="175"/>
      <c r="F43" s="175"/>
      <c r="G43" s="175"/>
      <c r="H43" s="175"/>
      <c r="I43" s="175"/>
      <c r="J43" s="73" t="s">
        <v>49</v>
      </c>
      <c r="K43" s="89" t="s">
        <v>50</v>
      </c>
      <c r="L43" s="90" t="s">
        <v>76</v>
      </c>
      <c r="M43" s="180" t="s">
        <v>51</v>
      </c>
      <c r="N43" s="181"/>
      <c r="O43" s="74" t="s">
        <v>43</v>
      </c>
      <c r="P43" s="28"/>
    </row>
    <row r="44" spans="2:16" ht="14.25">
      <c r="B44" s="16"/>
      <c r="C44" s="158"/>
      <c r="D44" s="159"/>
      <c r="E44" s="159"/>
      <c r="F44" s="159"/>
      <c r="G44" s="159"/>
      <c r="H44" s="159"/>
      <c r="I44" s="159"/>
      <c r="J44" s="91"/>
      <c r="K44" s="92"/>
      <c r="L44" s="91"/>
      <c r="M44" s="178"/>
      <c r="N44" s="179"/>
      <c r="O44" s="76"/>
      <c r="P44" s="29"/>
    </row>
    <row r="45" spans="2:16" ht="14.25">
      <c r="B45" s="16"/>
      <c r="C45" s="170"/>
      <c r="D45" s="171"/>
      <c r="E45" s="171"/>
      <c r="F45" s="171"/>
      <c r="G45" s="171"/>
      <c r="H45" s="171"/>
      <c r="I45" s="171"/>
      <c r="J45" s="93"/>
      <c r="K45" s="94"/>
      <c r="L45" s="93"/>
      <c r="M45" s="172"/>
      <c r="N45" s="173"/>
      <c r="O45" s="95"/>
      <c r="P45" s="29"/>
    </row>
    <row r="46" spans="2:16" ht="15">
      <c r="B46" s="16"/>
      <c r="C46" s="164" t="s">
        <v>44</v>
      </c>
      <c r="D46" s="165"/>
      <c r="E46" s="165"/>
      <c r="F46" s="165"/>
      <c r="G46" s="165"/>
      <c r="H46" s="165"/>
      <c r="I46" s="165"/>
      <c r="J46" s="165"/>
      <c r="K46" s="165"/>
      <c r="L46" s="165"/>
      <c r="M46" s="165"/>
      <c r="N46" s="166"/>
      <c r="O46" s="82"/>
      <c r="P46" s="30"/>
    </row>
    <row r="47" spans="2:16" ht="15">
      <c r="B47" s="16"/>
      <c r="C47" s="189" t="s">
        <v>52</v>
      </c>
      <c r="D47" s="190"/>
      <c r="E47" s="190"/>
      <c r="F47" s="190"/>
      <c r="G47" s="190"/>
      <c r="H47" s="190"/>
      <c r="I47" s="190"/>
      <c r="J47" s="190"/>
      <c r="K47" s="190"/>
      <c r="L47" s="190"/>
      <c r="M47" s="190"/>
      <c r="N47" s="190"/>
      <c r="O47" s="191"/>
      <c r="P47" s="27"/>
    </row>
    <row r="48" spans="2:16" ht="15">
      <c r="B48" s="16"/>
      <c r="C48" s="192"/>
      <c r="D48" s="193"/>
      <c r="E48" s="193"/>
      <c r="F48" s="193"/>
      <c r="G48" s="193"/>
      <c r="H48" s="193"/>
      <c r="I48" s="193"/>
      <c r="J48" s="193"/>
      <c r="K48" s="193"/>
      <c r="L48" s="193"/>
      <c r="M48" s="193"/>
      <c r="N48" s="193"/>
      <c r="O48" s="194"/>
      <c r="P48" s="27"/>
    </row>
    <row r="49" spans="2:16" ht="15">
      <c r="B49" s="16"/>
      <c r="C49" s="195"/>
      <c r="D49" s="196"/>
      <c r="E49" s="196"/>
      <c r="F49" s="196"/>
      <c r="G49" s="196"/>
      <c r="H49" s="196"/>
      <c r="I49" s="196"/>
      <c r="J49" s="196"/>
      <c r="K49" s="196"/>
      <c r="L49" s="196"/>
      <c r="M49" s="196"/>
      <c r="N49" s="196"/>
      <c r="O49" s="197"/>
      <c r="P49" s="27"/>
    </row>
    <row r="50" spans="2:16" ht="45">
      <c r="B50" s="16"/>
      <c r="C50" s="174" t="s">
        <v>53</v>
      </c>
      <c r="D50" s="175"/>
      <c r="E50" s="175"/>
      <c r="F50" s="175"/>
      <c r="G50" s="175"/>
      <c r="H50" s="175"/>
      <c r="I50" s="175"/>
      <c r="J50" s="73" t="s">
        <v>54</v>
      </c>
      <c r="K50" s="96" t="s">
        <v>55</v>
      </c>
      <c r="L50" s="97" t="s">
        <v>56</v>
      </c>
      <c r="M50" s="176" t="s">
        <v>42</v>
      </c>
      <c r="N50" s="177"/>
      <c r="O50" s="98" t="s">
        <v>43</v>
      </c>
      <c r="P50" s="31"/>
    </row>
    <row r="51" spans="2:16" ht="14.25">
      <c r="B51" s="16"/>
      <c r="C51" s="99"/>
      <c r="D51" s="100"/>
      <c r="E51" s="100"/>
      <c r="F51" s="100"/>
      <c r="G51" s="100"/>
      <c r="H51" s="100"/>
      <c r="I51" s="100"/>
      <c r="J51" s="101"/>
      <c r="K51" s="102"/>
      <c r="L51" s="103"/>
      <c r="M51" s="182"/>
      <c r="N51" s="183"/>
      <c r="O51" s="104"/>
      <c r="P51" s="32"/>
    </row>
    <row r="52" spans="2:16" ht="14.25">
      <c r="B52" s="16"/>
      <c r="C52" s="99"/>
      <c r="D52" s="100"/>
      <c r="E52" s="100"/>
      <c r="F52" s="100"/>
      <c r="G52" s="100"/>
      <c r="H52" s="100"/>
      <c r="I52" s="100"/>
      <c r="J52" s="101"/>
      <c r="K52" s="102"/>
      <c r="L52" s="103"/>
      <c r="M52" s="182"/>
      <c r="N52" s="183"/>
      <c r="O52" s="104"/>
      <c r="P52" s="32"/>
    </row>
    <row r="53" spans="2:16" ht="14.25">
      <c r="B53" s="16"/>
      <c r="C53" s="99"/>
      <c r="D53" s="100"/>
      <c r="E53" s="100"/>
      <c r="F53" s="100"/>
      <c r="G53" s="100"/>
      <c r="H53" s="100"/>
      <c r="I53" s="100"/>
      <c r="J53" s="101"/>
      <c r="K53" s="102"/>
      <c r="L53" s="103"/>
      <c r="M53" s="178"/>
      <c r="N53" s="179"/>
      <c r="O53" s="104"/>
      <c r="P53" s="32"/>
    </row>
    <row r="54" spans="2:16" ht="14.25">
      <c r="B54" s="16"/>
      <c r="C54" s="170"/>
      <c r="D54" s="171"/>
      <c r="E54" s="171"/>
      <c r="F54" s="171"/>
      <c r="G54" s="171"/>
      <c r="H54" s="171"/>
      <c r="I54" s="171"/>
      <c r="J54" s="93"/>
      <c r="K54" s="94"/>
      <c r="L54" s="93"/>
      <c r="M54" s="172"/>
      <c r="N54" s="173"/>
      <c r="O54" s="95"/>
      <c r="P54" s="29"/>
    </row>
    <row r="55" spans="2:16" ht="15">
      <c r="B55" s="16"/>
      <c r="C55" s="164" t="s">
        <v>44</v>
      </c>
      <c r="D55" s="165"/>
      <c r="E55" s="165"/>
      <c r="F55" s="165"/>
      <c r="G55" s="165"/>
      <c r="H55" s="165"/>
      <c r="I55" s="165"/>
      <c r="J55" s="165"/>
      <c r="K55" s="165"/>
      <c r="L55" s="165"/>
      <c r="M55" s="165"/>
      <c r="N55" s="166"/>
      <c r="O55" s="88"/>
      <c r="P55" s="29"/>
    </row>
    <row r="56" spans="2:16" ht="14.25">
      <c r="B56" s="16"/>
      <c r="C56" s="68"/>
      <c r="D56" s="43"/>
      <c r="E56" s="43"/>
      <c r="F56" s="43"/>
      <c r="G56" s="43"/>
      <c r="H56" s="43"/>
      <c r="I56" s="43"/>
      <c r="J56" s="43"/>
      <c r="K56" s="43"/>
      <c r="L56" s="43"/>
      <c r="M56" s="43"/>
      <c r="N56" s="43"/>
      <c r="O56" s="69"/>
      <c r="P56" s="17"/>
    </row>
    <row r="57" spans="2:16" ht="15">
      <c r="B57" s="16"/>
      <c r="C57" s="167" t="s">
        <v>57</v>
      </c>
      <c r="D57" s="168"/>
      <c r="E57" s="168"/>
      <c r="F57" s="168"/>
      <c r="G57" s="168"/>
      <c r="H57" s="168"/>
      <c r="I57" s="168"/>
      <c r="J57" s="168"/>
      <c r="K57" s="168"/>
      <c r="L57" s="168"/>
      <c r="M57" s="168"/>
      <c r="N57" s="169"/>
      <c r="O57" s="105"/>
      <c r="P57" s="33"/>
    </row>
    <row r="58" spans="2:16" ht="15">
      <c r="B58" s="16"/>
      <c r="C58" s="189" t="s">
        <v>58</v>
      </c>
      <c r="D58" s="190"/>
      <c r="E58" s="190"/>
      <c r="F58" s="190"/>
      <c r="G58" s="190"/>
      <c r="H58" s="190"/>
      <c r="I58" s="190"/>
      <c r="J58" s="190"/>
      <c r="K58" s="190"/>
      <c r="L58" s="190"/>
      <c r="M58" s="190"/>
      <c r="N58" s="190"/>
      <c r="O58" s="191"/>
      <c r="P58" s="27"/>
    </row>
    <row r="59" spans="2:16" ht="15">
      <c r="B59" s="16"/>
      <c r="C59" s="192"/>
      <c r="D59" s="193"/>
      <c r="E59" s="193"/>
      <c r="F59" s="193"/>
      <c r="G59" s="193"/>
      <c r="H59" s="193"/>
      <c r="I59" s="193"/>
      <c r="J59" s="193"/>
      <c r="K59" s="193"/>
      <c r="L59" s="193"/>
      <c r="M59" s="193"/>
      <c r="N59" s="193"/>
      <c r="O59" s="194"/>
      <c r="P59" s="27"/>
    </row>
    <row r="60" spans="2:16" ht="15">
      <c r="B60" s="16"/>
      <c r="C60" s="195"/>
      <c r="D60" s="196"/>
      <c r="E60" s="196"/>
      <c r="F60" s="196"/>
      <c r="G60" s="196"/>
      <c r="H60" s="196"/>
      <c r="I60" s="196"/>
      <c r="J60" s="196"/>
      <c r="K60" s="196"/>
      <c r="L60" s="196"/>
      <c r="M60" s="196"/>
      <c r="N60" s="196"/>
      <c r="O60" s="197"/>
      <c r="P60" s="27"/>
    </row>
    <row r="61" spans="2:16" ht="30">
      <c r="B61" s="16"/>
      <c r="C61" s="174" t="s">
        <v>59</v>
      </c>
      <c r="D61" s="175"/>
      <c r="E61" s="175"/>
      <c r="F61" s="175"/>
      <c r="G61" s="175"/>
      <c r="H61" s="175"/>
      <c r="I61" s="175"/>
      <c r="J61" s="89"/>
      <c r="K61" s="106"/>
      <c r="L61" s="97" t="s">
        <v>60</v>
      </c>
      <c r="M61" s="176" t="s">
        <v>61</v>
      </c>
      <c r="N61" s="177"/>
      <c r="O61" s="98"/>
      <c r="P61" s="31"/>
    </row>
    <row r="62" spans="2:16" ht="14.25">
      <c r="B62" s="16"/>
      <c r="C62" s="158" t="s">
        <v>62</v>
      </c>
      <c r="D62" s="159"/>
      <c r="E62" s="159"/>
      <c r="F62" s="159"/>
      <c r="G62" s="159"/>
      <c r="H62" s="159"/>
      <c r="I62" s="159"/>
      <c r="J62" s="107"/>
      <c r="K62" s="108"/>
      <c r="L62" s="109"/>
      <c r="M62" s="160"/>
      <c r="N62" s="161"/>
      <c r="O62" s="110"/>
      <c r="P62" s="34"/>
    </row>
    <row r="63" spans="2:16" ht="14.25">
      <c r="B63" s="16"/>
      <c r="C63" s="77" t="s">
        <v>63</v>
      </c>
      <c r="D63" s="78"/>
      <c r="E63" s="78"/>
      <c r="F63" s="78"/>
      <c r="G63" s="78"/>
      <c r="H63" s="78"/>
      <c r="I63" s="78"/>
      <c r="J63" s="107"/>
      <c r="K63" s="108"/>
      <c r="L63" s="109"/>
      <c r="M63" s="160"/>
      <c r="N63" s="161"/>
      <c r="O63" s="110"/>
      <c r="P63" s="34"/>
    </row>
    <row r="64" spans="2:16" ht="14.25">
      <c r="B64" s="16"/>
      <c r="C64" s="62" t="s">
        <v>64</v>
      </c>
      <c r="D64" s="63"/>
      <c r="E64" s="63"/>
      <c r="F64" s="63"/>
      <c r="G64" s="63"/>
      <c r="H64" s="63"/>
      <c r="I64" s="63"/>
      <c r="J64" s="111"/>
      <c r="K64" s="112"/>
      <c r="L64" s="109"/>
      <c r="M64" s="162"/>
      <c r="N64" s="163"/>
      <c r="O64" s="110"/>
      <c r="P64" s="34"/>
    </row>
    <row r="65" spans="2:16" ht="15">
      <c r="B65" s="16"/>
      <c r="C65" s="164" t="s">
        <v>44</v>
      </c>
      <c r="D65" s="165"/>
      <c r="E65" s="165"/>
      <c r="F65" s="165"/>
      <c r="G65" s="165"/>
      <c r="H65" s="165"/>
      <c r="I65" s="165"/>
      <c r="J65" s="165"/>
      <c r="K65" s="165"/>
      <c r="L65" s="165"/>
      <c r="M65" s="165"/>
      <c r="N65" s="166"/>
      <c r="O65" s="113"/>
      <c r="P65" s="35"/>
    </row>
    <row r="66" spans="2:16" ht="14.25">
      <c r="B66" s="16"/>
      <c r="C66" s="68"/>
      <c r="D66" s="43"/>
      <c r="E66" s="43"/>
      <c r="F66" s="43"/>
      <c r="G66" s="43"/>
      <c r="H66" s="43"/>
      <c r="I66" s="43"/>
      <c r="J66" s="43"/>
      <c r="K66" s="43"/>
      <c r="L66" s="43"/>
      <c r="M66" s="43"/>
      <c r="N66" s="43"/>
      <c r="O66" s="69"/>
      <c r="P66" s="17"/>
    </row>
    <row r="67" spans="2:16" ht="15">
      <c r="B67" s="16"/>
      <c r="C67" s="167" t="s">
        <v>65</v>
      </c>
      <c r="D67" s="168"/>
      <c r="E67" s="168"/>
      <c r="F67" s="168"/>
      <c r="G67" s="168"/>
      <c r="H67" s="168"/>
      <c r="I67" s="168"/>
      <c r="J67" s="168"/>
      <c r="K67" s="168"/>
      <c r="L67" s="168"/>
      <c r="M67" s="168"/>
      <c r="N67" s="169"/>
      <c r="O67" s="114"/>
      <c r="P67" s="35"/>
    </row>
    <row r="68" spans="2:16" ht="14.25">
      <c r="B68" s="16"/>
      <c r="C68" s="65"/>
      <c r="D68" s="66"/>
      <c r="E68" s="66"/>
      <c r="F68" s="66"/>
      <c r="G68" s="66"/>
      <c r="H68" s="66"/>
      <c r="I68" s="66"/>
      <c r="J68" s="66"/>
      <c r="K68" s="66"/>
      <c r="L68" s="66"/>
      <c r="M68" s="66"/>
      <c r="N68" s="66"/>
      <c r="O68" s="67"/>
      <c r="P68" s="17"/>
    </row>
    <row r="69" spans="2:16" ht="14.25">
      <c r="B69" s="16"/>
      <c r="C69" s="68"/>
      <c r="D69" s="43"/>
      <c r="E69" s="43"/>
      <c r="F69" s="43"/>
      <c r="G69" s="43"/>
      <c r="H69" s="43"/>
      <c r="I69" s="43"/>
      <c r="J69" s="43"/>
      <c r="K69" s="43"/>
      <c r="L69" s="43"/>
      <c r="M69" s="43"/>
      <c r="N69" s="43"/>
      <c r="O69" s="69"/>
      <c r="P69" s="17"/>
    </row>
    <row r="70" spans="2:16" ht="14.25">
      <c r="B70" s="16"/>
      <c r="C70" s="68"/>
      <c r="D70" s="43"/>
      <c r="E70" s="43"/>
      <c r="F70" s="43"/>
      <c r="G70" s="43"/>
      <c r="H70" s="43"/>
      <c r="I70" s="43"/>
      <c r="J70" s="43"/>
      <c r="K70" s="43"/>
      <c r="L70" s="43"/>
      <c r="M70" s="43"/>
      <c r="N70" s="43"/>
      <c r="O70" s="69"/>
      <c r="P70" s="17"/>
    </row>
    <row r="71" spans="2:16" ht="14.25">
      <c r="B71" s="16"/>
      <c r="C71" s="68"/>
      <c r="D71" s="43"/>
      <c r="E71" s="43"/>
      <c r="F71" s="43"/>
      <c r="G71" s="43"/>
      <c r="H71" s="115" t="s">
        <v>66</v>
      </c>
      <c r="I71" s="115"/>
      <c r="J71" s="115"/>
      <c r="K71" s="115"/>
      <c r="L71" s="43"/>
      <c r="M71" s="43"/>
      <c r="N71" s="43"/>
      <c r="O71" s="69"/>
      <c r="P71" s="17"/>
    </row>
    <row r="72" spans="2:16" ht="15">
      <c r="B72" s="16"/>
      <c r="C72" s="68"/>
      <c r="D72" s="43"/>
      <c r="E72" s="43"/>
      <c r="F72" s="43"/>
      <c r="G72" s="43"/>
      <c r="H72" s="115" t="s">
        <v>67</v>
      </c>
      <c r="I72" s="43"/>
      <c r="J72" s="43"/>
      <c r="K72" s="43"/>
      <c r="L72" s="43"/>
      <c r="M72" s="43"/>
      <c r="N72" s="43"/>
      <c r="O72" s="69"/>
      <c r="P72" s="36"/>
    </row>
    <row r="73" spans="2:16" ht="15">
      <c r="B73" s="16"/>
      <c r="C73" s="68"/>
      <c r="D73" s="43"/>
      <c r="E73" s="43"/>
      <c r="F73" s="43"/>
      <c r="G73" s="43"/>
      <c r="H73" s="115" t="s">
        <v>68</v>
      </c>
      <c r="I73" s="43"/>
      <c r="J73" s="43"/>
      <c r="K73" s="43"/>
      <c r="L73" s="43"/>
      <c r="M73" s="43"/>
      <c r="N73" s="43"/>
      <c r="O73" s="69"/>
      <c r="P73" s="36"/>
    </row>
    <row r="74" spans="2:16" ht="14.25">
      <c r="B74" s="16"/>
      <c r="C74" s="53"/>
      <c r="D74" s="116"/>
      <c r="E74" s="116"/>
      <c r="F74" s="116"/>
      <c r="G74" s="116"/>
      <c r="H74" s="115" t="s">
        <v>69</v>
      </c>
      <c r="I74" s="116"/>
      <c r="J74" s="116"/>
      <c r="K74" s="116"/>
      <c r="L74" s="116"/>
      <c r="M74" s="116"/>
      <c r="N74" s="116"/>
      <c r="O74" s="117"/>
      <c r="P74" s="37"/>
    </row>
    <row r="75" spans="2:16" ht="14.25">
      <c r="B75" s="16"/>
      <c r="C75" s="68"/>
      <c r="D75" s="43"/>
      <c r="E75" s="43"/>
      <c r="F75" s="43"/>
      <c r="G75" s="43"/>
      <c r="H75" s="43" t="s">
        <v>70</v>
      </c>
      <c r="I75" s="43"/>
      <c r="J75" s="43"/>
      <c r="K75" s="43"/>
      <c r="L75" s="43"/>
      <c r="M75" s="43"/>
      <c r="N75" s="43"/>
      <c r="O75" s="69"/>
      <c r="P75" s="17"/>
    </row>
    <row r="76" spans="2:16" ht="15">
      <c r="B76" s="16"/>
      <c r="C76" s="118" t="s">
        <v>71</v>
      </c>
      <c r="D76" s="119"/>
      <c r="E76" s="119"/>
      <c r="F76" s="119"/>
      <c r="G76" s="119"/>
      <c r="H76" s="119"/>
      <c r="I76" s="119"/>
      <c r="J76" s="119"/>
      <c r="K76" s="119"/>
      <c r="L76" s="119"/>
      <c r="M76" s="119"/>
      <c r="N76" s="119"/>
      <c r="O76" s="120"/>
      <c r="P76" s="17"/>
    </row>
    <row r="77" spans="2:16" ht="14.25">
      <c r="B77" s="16"/>
      <c r="C77" s="155"/>
      <c r="D77" s="156"/>
      <c r="E77" s="156"/>
      <c r="F77" s="156"/>
      <c r="G77" s="156"/>
      <c r="H77" s="156"/>
      <c r="I77" s="156"/>
      <c r="J77" s="156"/>
      <c r="K77" s="156"/>
      <c r="L77" s="156"/>
      <c r="M77" s="156"/>
      <c r="N77" s="156"/>
      <c r="O77" s="157"/>
      <c r="P77" s="37"/>
    </row>
    <row r="78" spans="2:16" ht="14.25">
      <c r="B78" s="16"/>
      <c r="C78" s="155"/>
      <c r="D78" s="156"/>
      <c r="E78" s="156"/>
      <c r="F78" s="156"/>
      <c r="G78" s="156"/>
      <c r="H78" s="156"/>
      <c r="I78" s="156"/>
      <c r="J78" s="156"/>
      <c r="K78" s="156"/>
      <c r="L78" s="156"/>
      <c r="M78" s="156"/>
      <c r="N78" s="156"/>
      <c r="O78" s="157"/>
      <c r="P78" s="37"/>
    </row>
    <row r="79" spans="2:16" ht="14.25">
      <c r="B79" s="16"/>
      <c r="C79" s="53"/>
      <c r="D79" s="116"/>
      <c r="E79" s="116"/>
      <c r="F79" s="116"/>
      <c r="G79" s="116"/>
      <c r="H79" s="116"/>
      <c r="I79" s="116"/>
      <c r="J79" s="116"/>
      <c r="K79" s="116"/>
      <c r="L79" s="116"/>
      <c r="M79" s="116"/>
      <c r="N79" s="116"/>
      <c r="O79" s="117"/>
      <c r="P79" s="37"/>
    </row>
    <row r="80" spans="2:16" ht="15">
      <c r="B80" s="16"/>
      <c r="C80" s="121" t="s">
        <v>72</v>
      </c>
      <c r="D80" s="116"/>
      <c r="E80" s="116"/>
      <c r="F80" s="116"/>
      <c r="G80" s="116"/>
      <c r="H80" s="116"/>
      <c r="I80" s="116"/>
      <c r="J80" s="116"/>
      <c r="K80" s="116"/>
      <c r="L80" s="116"/>
      <c r="M80" s="116"/>
      <c r="N80" s="116"/>
      <c r="O80" s="117"/>
      <c r="P80" s="37"/>
    </row>
    <row r="81" spans="2:16" ht="409.5">
      <c r="B81" s="16"/>
      <c r="C81" s="152" t="s">
        <v>73</v>
      </c>
      <c r="D81" s="153"/>
      <c r="E81" s="153"/>
      <c r="F81" s="153"/>
      <c r="G81" s="153"/>
      <c r="H81" s="153"/>
      <c r="I81" s="153"/>
      <c r="J81" s="153"/>
      <c r="K81" s="153"/>
      <c r="L81" s="153"/>
      <c r="M81" s="153"/>
      <c r="N81" s="153"/>
      <c r="O81" s="154"/>
      <c r="P81" s="38"/>
    </row>
    <row r="82" spans="2:16" ht="15">
      <c r="B82" s="16"/>
      <c r="C82" s="152"/>
      <c r="D82" s="153"/>
      <c r="E82" s="153"/>
      <c r="F82" s="153"/>
      <c r="G82" s="153"/>
      <c r="H82" s="153"/>
      <c r="I82" s="153"/>
      <c r="J82" s="153"/>
      <c r="K82" s="153"/>
      <c r="L82" s="153"/>
      <c r="M82" s="153"/>
      <c r="N82" s="153"/>
      <c r="O82" s="154"/>
      <c r="P82" s="38"/>
    </row>
    <row r="83" spans="2:16" ht="409.5">
      <c r="B83" s="16"/>
      <c r="C83" s="152" t="s">
        <v>74</v>
      </c>
      <c r="D83" s="153"/>
      <c r="E83" s="153"/>
      <c r="F83" s="153"/>
      <c r="G83" s="153"/>
      <c r="H83" s="153"/>
      <c r="I83" s="153"/>
      <c r="J83" s="153"/>
      <c r="K83" s="153"/>
      <c r="L83" s="153"/>
      <c r="M83" s="153"/>
      <c r="N83" s="153"/>
      <c r="O83" s="154"/>
      <c r="P83" s="38"/>
    </row>
    <row r="84" spans="2:16" ht="15">
      <c r="B84" s="16"/>
      <c r="C84" s="152"/>
      <c r="D84" s="153"/>
      <c r="E84" s="153"/>
      <c r="F84" s="153"/>
      <c r="G84" s="153"/>
      <c r="H84" s="153"/>
      <c r="I84" s="153"/>
      <c r="J84" s="153"/>
      <c r="K84" s="153"/>
      <c r="L84" s="153"/>
      <c r="M84" s="153"/>
      <c r="N84" s="153"/>
      <c r="O84" s="154"/>
      <c r="P84" s="38"/>
    </row>
    <row r="85" spans="2:16" ht="14.25">
      <c r="B85" s="16"/>
      <c r="C85" s="53"/>
      <c r="D85" s="116"/>
      <c r="E85" s="116"/>
      <c r="F85" s="116"/>
      <c r="G85" s="116"/>
      <c r="H85" s="116"/>
      <c r="I85" s="116"/>
      <c r="J85" s="116"/>
      <c r="K85" s="116"/>
      <c r="L85" s="116"/>
      <c r="M85" s="116"/>
      <c r="N85" s="116"/>
      <c r="O85" s="117"/>
      <c r="P85" s="37"/>
    </row>
    <row r="86" spans="2:16" ht="14.25">
      <c r="B86" s="16"/>
      <c r="C86" s="68"/>
      <c r="D86" s="43"/>
      <c r="E86" s="43"/>
      <c r="F86" s="43"/>
      <c r="G86" s="43"/>
      <c r="H86" s="115" t="s">
        <v>66</v>
      </c>
      <c r="I86" s="43"/>
      <c r="J86" s="43"/>
      <c r="K86" s="43"/>
      <c r="L86" s="43"/>
      <c r="M86" s="43"/>
      <c r="N86" s="43"/>
      <c r="O86" s="69"/>
      <c r="P86" s="17"/>
    </row>
    <row r="87" spans="2:16" ht="14.25">
      <c r="B87" s="16"/>
      <c r="C87" s="68"/>
      <c r="D87" s="43"/>
      <c r="E87" s="43"/>
      <c r="F87" s="43"/>
      <c r="G87" s="43"/>
      <c r="H87" s="43" t="s">
        <v>67</v>
      </c>
      <c r="I87" s="78"/>
      <c r="J87" s="78"/>
      <c r="K87" s="78"/>
      <c r="L87" s="43"/>
      <c r="M87" s="43"/>
      <c r="N87" s="43"/>
      <c r="O87" s="69"/>
      <c r="P87" s="17"/>
    </row>
    <row r="88" spans="2:16" ht="14.25">
      <c r="B88" s="16"/>
      <c r="C88" s="68"/>
      <c r="D88" s="43"/>
      <c r="E88" s="43"/>
      <c r="F88" s="43"/>
      <c r="G88" s="43"/>
      <c r="H88" s="43" t="s">
        <v>75</v>
      </c>
      <c r="I88" s="122"/>
      <c r="J88" s="122"/>
      <c r="K88" s="122"/>
      <c r="L88" s="43"/>
      <c r="M88" s="43"/>
      <c r="N88" s="43"/>
      <c r="O88" s="69"/>
      <c r="P88" s="17"/>
    </row>
    <row r="89" spans="2:16" ht="14.25">
      <c r="B89" s="16"/>
      <c r="C89" s="123"/>
      <c r="D89" s="116"/>
      <c r="E89" s="116"/>
      <c r="F89" s="116"/>
      <c r="G89" s="116"/>
      <c r="H89" s="43" t="s">
        <v>69</v>
      </c>
      <c r="I89" s="43"/>
      <c r="J89" s="43"/>
      <c r="K89" s="43"/>
      <c r="L89" s="116"/>
      <c r="M89" s="116"/>
      <c r="N89" s="116"/>
      <c r="O89" s="117"/>
      <c r="P89" s="37"/>
    </row>
    <row r="90" spans="2:16" ht="15.75">
      <c r="B90" s="16"/>
      <c r="C90" s="123"/>
      <c r="D90" s="122"/>
      <c r="E90" s="122"/>
      <c r="F90" s="43"/>
      <c r="G90" s="43"/>
      <c r="H90" s="43"/>
      <c r="I90" s="43"/>
      <c r="J90" s="43"/>
      <c r="K90" s="144"/>
      <c r="L90" s="144"/>
      <c r="M90" s="144"/>
      <c r="N90" s="144"/>
      <c r="O90" s="145"/>
      <c r="P90" s="39"/>
    </row>
    <row r="91" spans="2:16" ht="15.75">
      <c r="B91" s="16"/>
      <c r="C91" s="148"/>
      <c r="D91" s="149"/>
      <c r="E91" s="149"/>
      <c r="F91" s="94"/>
      <c r="G91" s="94"/>
      <c r="H91" s="94"/>
      <c r="I91" s="94"/>
      <c r="J91" s="94"/>
      <c r="K91" s="146"/>
      <c r="L91" s="146"/>
      <c r="M91" s="146"/>
      <c r="N91" s="146"/>
      <c r="O91" s="147"/>
      <c r="P91" s="39"/>
    </row>
    <row r="92" spans="2:16">
      <c r="B92" s="40"/>
      <c r="C92" s="41"/>
      <c r="D92" s="41"/>
      <c r="E92" s="41"/>
      <c r="F92" s="41"/>
      <c r="G92" s="41"/>
      <c r="H92" s="41"/>
      <c r="I92" s="41"/>
      <c r="J92" s="41"/>
      <c r="K92" s="41"/>
      <c r="L92" s="41"/>
      <c r="M92" s="41"/>
      <c r="N92" s="41"/>
      <c r="O92" s="41"/>
      <c r="P92" s="4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purl.org/dc/elements/1.1/"/>
    <ds:schemaRef ds:uri="a6cb9e4b-f1d1-4245-83ec-6cad768d538a"/>
    <ds:schemaRef ds:uri="http://schemas.microsoft.com/office/2006/documentManagement/types"/>
    <ds:schemaRef ds:uri="http://purl.org/dc/dcmitype/"/>
    <ds:schemaRef ds:uri="http://www.w3.org/XML/1998/namespace"/>
    <ds:schemaRef ds:uri="http://schemas.microsoft.com/office/infopath/2007/PartnerControls"/>
    <ds:schemaRef ds:uri="http://schemas.openxmlformats.org/package/2006/metadata/core-properties"/>
    <ds:schemaRef ds:uri="9d85dbaf-23eb-4e57-a637-93dcacc8b1a1"/>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FD32977B-EBE5-4DBC-87D0-C52254B3C0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 </vt:lpstr>
      <vt:lpstr>PROPUESTA ECONOMICA </vt:lpstr>
      <vt:lpstr>INDICAR CÓDIGO DEL ITEM DE PAGO</vt:lpstr>
    </vt:vector>
  </TitlesOfParts>
  <Company>Insrtituto Nacional de Vias</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Leidy Vanessa Pradilla Leal</cp:lastModifiedBy>
  <cp:revision/>
  <cp:lastPrinted>2020-02-14T16:18:13Z</cp:lastPrinted>
  <dcterms:created xsi:type="dcterms:W3CDTF">2006-06-27T16:47:25Z</dcterms:created>
  <dcterms:modified xsi:type="dcterms:W3CDTF">2021-03-25T21:41:17Z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