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CDAV\Estudios del Sector 2021\31.2 CONTRATACION - ASEO LP\3. Publicar\Fichas\"/>
    </mc:Choice>
  </mc:AlternateContent>
  <xr:revisionPtr revIDLastSave="0" documentId="8_{2DD546A3-3684-4AC3-AB62-E20B18059A44}" xr6:coauthVersionLast="40" xr6:coauthVersionMax="40" xr10:uidLastSave="{00000000-0000-0000-0000-000000000000}"/>
  <bookViews>
    <workbookView xWindow="-120" yWindow="-120" windowWidth="24240" windowHeight="13140" tabRatio="859" xr2:uid="{00000000-000D-0000-FFFF-FFFF00000000}"/>
  </bookViews>
  <sheets>
    <sheet name="Oferta 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3" l="1"/>
  <c r="P11" i="13"/>
  <c r="P10" i="13"/>
  <c r="P9" i="13"/>
  <c r="P8" i="13"/>
  <c r="P12" i="13" s="1"/>
  <c r="P7" i="13"/>
  <c r="P6" i="13"/>
  <c r="P5" i="13"/>
  <c r="O11" i="13"/>
  <c r="Q11" i="13" s="1"/>
  <c r="O10" i="13"/>
  <c r="Q10" i="13" s="1"/>
  <c r="O9" i="13"/>
  <c r="O8" i="13"/>
  <c r="Q8" i="13" s="1"/>
  <c r="O7" i="13"/>
  <c r="Q7" i="13" s="1"/>
  <c r="O6" i="13"/>
  <c r="Q6" i="13" s="1"/>
  <c r="O5" i="13"/>
  <c r="Q5" i="13" s="1"/>
  <c r="K11" i="13"/>
  <c r="K10" i="13"/>
  <c r="K9" i="13"/>
  <c r="K8" i="13"/>
  <c r="K7" i="13"/>
  <c r="K6" i="13"/>
  <c r="K5" i="13"/>
  <c r="J11" i="13"/>
  <c r="J10" i="13"/>
  <c r="J6" i="13"/>
  <c r="J7" i="13"/>
  <c r="J8" i="13"/>
  <c r="J9" i="13"/>
  <c r="J5" i="13"/>
  <c r="L5" i="13" s="1"/>
  <c r="Q12" i="13" l="1"/>
  <c r="Q19" i="13"/>
  <c r="L19" i="13" l="1"/>
  <c r="L6" i="13"/>
  <c r="L7" i="13"/>
  <c r="L9" i="13"/>
  <c r="P15" i="13" l="1"/>
  <c r="K12" i="13"/>
  <c r="K15" i="13" s="1"/>
  <c r="J12" i="13"/>
  <c r="J15" i="13" s="1"/>
  <c r="L10" i="13"/>
  <c r="L8" i="13"/>
  <c r="O12" i="13"/>
  <c r="O15" i="13" s="1"/>
  <c r="L11" i="13"/>
  <c r="Q15" i="13" l="1"/>
  <c r="L12" i="13"/>
  <c r="L15" i="13" s="1"/>
</calcChain>
</file>

<file path=xl/sharedStrings.xml><?xml version="1.0" encoding="utf-8"?>
<sst xmlns="http://schemas.openxmlformats.org/spreadsheetml/2006/main" count="70" uniqueCount="33">
  <si>
    <t>Item</t>
  </si>
  <si>
    <t>Categoría</t>
  </si>
  <si>
    <t>Servicio</t>
  </si>
  <si>
    <t>Característica 1</t>
  </si>
  <si>
    <t>Disponibilidad</t>
  </si>
  <si>
    <t>Unidad</t>
  </si>
  <si>
    <t>Servicio de Personal</t>
  </si>
  <si>
    <t>Operario de aseo y cafetería</t>
  </si>
  <si>
    <t>Tiempo Completo</t>
  </si>
  <si>
    <t>Mes</t>
  </si>
  <si>
    <t>Medio Tiempo</t>
  </si>
  <si>
    <t>Servicios Especiales</t>
  </si>
  <si>
    <t>Jardinería</t>
  </si>
  <si>
    <t>Fumigación</t>
  </si>
  <si>
    <t>Subtotal</t>
  </si>
  <si>
    <t>% AIU</t>
  </si>
  <si>
    <t>IVA</t>
  </si>
  <si>
    <t>Total</t>
  </si>
  <si>
    <t>CDAV</t>
  </si>
  <si>
    <t>SM</t>
  </si>
  <si>
    <t xml:space="preserve">PRESUPUESTO OFICIAL </t>
  </si>
  <si>
    <t xml:space="preserve">Valor Mensual / Valor X Unidad </t>
  </si>
  <si>
    <t>valor de 4 DIAS FALTANTES CDAV</t>
  </si>
  <si>
    <t>VALOR TOTAL DE LA PROPUESTA</t>
  </si>
  <si>
    <t xml:space="preserve">DIFERENCIA PRESUPUESTO OFICIAL </t>
  </si>
  <si>
    <t>M2 / mes</t>
  </si>
  <si>
    <t xml:space="preserve">VALOR TOTAL 7 MESES Y 4 DIAS </t>
  </si>
  <si>
    <t xml:space="preserve">Valor Mensual / Valor 7 Meses </t>
  </si>
  <si>
    <t xml:space="preserve">Operario de mantenimiento capacitado para trabajo en alturas </t>
  </si>
  <si>
    <t>Jardinero capacitado para trabajo en alturas</t>
  </si>
  <si>
    <t xml:space="preserve">Jardinero capacitado para trabajo en alturas </t>
  </si>
  <si>
    <t>Operario de aseo (Resiclador de oficio)</t>
  </si>
  <si>
    <t>Cantidad Operarios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</si>
</sst>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0" fillId="3" borderId="0" xfId="0" applyFill="1" applyProtection="1"/>
    <xf numFmtId="0" fontId="4" fillId="2" borderId="2" xfId="0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vertical="center" wrapText="1"/>
    </xf>
    <xf numFmtId="0" fontId="5" fillId="2" borderId="6" xfId="0" applyFont="1" applyFill="1" applyBorder="1" applyAlignment="1" applyProtection="1">
      <alignment vertical="center" wrapText="1"/>
    </xf>
    <xf numFmtId="0" fontId="5" fillId="2" borderId="4" xfId="0" applyFont="1" applyFill="1" applyBorder="1" applyAlignment="1" applyProtection="1">
      <alignment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1" fontId="0" fillId="0" borderId="0" xfId="1" applyFont="1" applyProtection="1"/>
    <xf numFmtId="41" fontId="0" fillId="3" borderId="0" xfId="1" applyFont="1" applyFill="1" applyProtection="1"/>
    <xf numFmtId="41" fontId="5" fillId="2" borderId="29" xfId="1" applyFont="1" applyFill="1" applyBorder="1" applyAlignment="1" applyProtection="1">
      <alignment vertical="center" wrapText="1"/>
    </xf>
    <xf numFmtId="41" fontId="0" fillId="0" borderId="0" xfId="1" applyFont="1" applyFill="1" applyProtection="1"/>
    <xf numFmtId="0" fontId="0" fillId="3" borderId="20" xfId="0" applyFill="1" applyBorder="1" applyAlignment="1" applyProtection="1">
      <alignment horizontal="center" vertical="center"/>
    </xf>
    <xf numFmtId="0" fontId="0" fillId="3" borderId="17" xfId="0" applyFill="1" applyBorder="1" applyAlignment="1" applyProtection="1">
      <alignment horizontal="center" vertical="center"/>
    </xf>
    <xf numFmtId="164" fontId="1" fillId="3" borderId="3" xfId="0" applyNumberFormat="1" applyFont="1" applyFill="1" applyBorder="1" applyAlignment="1" applyProtection="1">
      <alignment horizontal="right" vertical="center" wrapText="1"/>
    </xf>
    <xf numFmtId="164" fontId="1" fillId="3" borderId="18" xfId="0" applyNumberFormat="1" applyFont="1" applyFill="1" applyBorder="1" applyAlignment="1" applyProtection="1">
      <alignment horizontal="right" vertical="center" wrapText="1"/>
    </xf>
    <xf numFmtId="0" fontId="0" fillId="3" borderId="21" xfId="0" applyFill="1" applyBorder="1" applyAlignment="1" applyProtection="1">
      <alignment horizontal="center" vertical="center"/>
    </xf>
    <xf numFmtId="0" fontId="0" fillId="3" borderId="10" xfId="0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164" fontId="2" fillId="3" borderId="11" xfId="0" applyNumberFormat="1" applyFont="1" applyFill="1" applyBorder="1" applyAlignment="1" applyProtection="1">
      <alignment horizontal="right" vertical="center" wrapText="1"/>
      <protection locked="0"/>
    </xf>
    <xf numFmtId="164" fontId="1" fillId="3" borderId="9" xfId="0" applyNumberFormat="1" applyFont="1" applyFill="1" applyBorder="1" applyAlignment="1" applyProtection="1">
      <alignment horizontal="right" vertical="center" wrapText="1"/>
    </xf>
    <xf numFmtId="164" fontId="1" fillId="3" borderId="1" xfId="0" applyNumberFormat="1" applyFont="1" applyFill="1" applyBorder="1" applyAlignment="1" applyProtection="1">
      <alignment horizontal="right" vertical="center" wrapText="1"/>
    </xf>
    <xf numFmtId="164" fontId="1" fillId="3" borderId="11" xfId="0" applyNumberFormat="1" applyFont="1" applyFill="1" applyBorder="1" applyAlignment="1" applyProtection="1">
      <alignment horizontal="right" vertical="center" wrapText="1"/>
    </xf>
    <xf numFmtId="164" fontId="1" fillId="3" borderId="14" xfId="0" applyNumberFormat="1" applyFont="1" applyFill="1" applyBorder="1" applyAlignment="1" applyProtection="1">
      <alignment horizontal="right" vertical="center" wrapText="1"/>
    </xf>
    <xf numFmtId="164" fontId="2" fillId="3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7" xfId="0" applyFont="1" applyFill="1" applyBorder="1" applyAlignment="1" applyProtection="1">
      <alignment vertical="center" wrapText="1"/>
    </xf>
    <xf numFmtId="0" fontId="0" fillId="3" borderId="38" xfId="0" applyFill="1" applyBorder="1" applyAlignment="1" applyProtection="1">
      <alignment horizontal="center" vertical="center"/>
    </xf>
    <xf numFmtId="0" fontId="0" fillId="3" borderId="35" xfId="0" applyFill="1" applyBorder="1" applyAlignment="1" applyProtection="1">
      <alignment horizontal="center" vertical="center"/>
    </xf>
    <xf numFmtId="0" fontId="0" fillId="3" borderId="39" xfId="0" applyFill="1" applyBorder="1" applyAlignment="1" applyProtection="1">
      <alignment horizontal="center" vertical="center"/>
    </xf>
    <xf numFmtId="164" fontId="1" fillId="3" borderId="10" xfId="0" applyNumberFormat="1" applyFont="1" applyFill="1" applyBorder="1" applyAlignment="1" applyProtection="1">
      <alignment horizontal="right" vertical="center" wrapText="1"/>
    </xf>
    <xf numFmtId="164" fontId="1" fillId="3" borderId="11" xfId="0" applyNumberFormat="1" applyFont="1" applyFill="1" applyBorder="1" applyAlignment="1" applyProtection="1">
      <alignment horizontal="right" vertical="center" wrapText="1"/>
      <protection locked="0"/>
    </xf>
    <xf numFmtId="164" fontId="1" fillId="3" borderId="12" xfId="0" applyNumberFormat="1" applyFont="1" applyFill="1" applyBorder="1" applyAlignment="1" applyProtection="1">
      <alignment horizontal="right" vertical="center" wrapText="1"/>
    </xf>
    <xf numFmtId="164" fontId="1" fillId="3" borderId="13" xfId="0" applyNumberFormat="1" applyFont="1" applyFill="1" applyBorder="1" applyAlignment="1" applyProtection="1">
      <alignment horizontal="right" vertical="center" wrapText="1"/>
    </xf>
    <xf numFmtId="164" fontId="1" fillId="3" borderId="35" xfId="0" applyNumberFormat="1" applyFont="1" applyFill="1" applyBorder="1" applyAlignment="1" applyProtection="1">
      <alignment horizontal="right" vertical="center" wrapText="1"/>
    </xf>
    <xf numFmtId="164" fontId="1" fillId="3" borderId="40" xfId="0" applyNumberFormat="1" applyFont="1" applyFill="1" applyBorder="1" applyAlignment="1" applyProtection="1">
      <alignment horizontal="right" vertical="center" wrapText="1"/>
    </xf>
    <xf numFmtId="0" fontId="0" fillId="3" borderId="11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164" fontId="1" fillId="3" borderId="17" xfId="0" applyNumberFormat="1" applyFont="1" applyFill="1" applyBorder="1" applyAlignment="1" applyProtection="1">
      <alignment horizontal="right" vertical="center" wrapText="1"/>
    </xf>
    <xf numFmtId="164" fontId="1" fillId="3" borderId="38" xfId="0" applyNumberFormat="1" applyFont="1" applyFill="1" applyBorder="1" applyAlignment="1" applyProtection="1">
      <alignment horizontal="right" vertical="center" wrapText="1"/>
    </xf>
    <xf numFmtId="0" fontId="0" fillId="3" borderId="18" xfId="0" applyFill="1" applyBorder="1" applyAlignment="1" applyProtection="1">
      <alignment horizontal="center" vertical="center"/>
    </xf>
    <xf numFmtId="0" fontId="4" fillId="2" borderId="23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vertical="center" wrapText="1"/>
    </xf>
    <xf numFmtId="164" fontId="2" fillId="3" borderId="7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26" xfId="0" applyFont="1" applyFill="1" applyBorder="1" applyAlignment="1" applyProtection="1">
      <alignment horizontal="right"/>
    </xf>
    <xf numFmtId="0" fontId="3" fillId="3" borderId="21" xfId="0" applyFont="1" applyFill="1" applyBorder="1" applyAlignment="1" applyProtection="1">
      <alignment horizontal="right"/>
    </xf>
    <xf numFmtId="0" fontId="3" fillId="3" borderId="22" xfId="0" applyFont="1" applyFill="1" applyBorder="1" applyAlignment="1" applyProtection="1">
      <alignment horizontal="right"/>
    </xf>
    <xf numFmtId="0" fontId="0" fillId="3" borderId="16" xfId="0" applyFill="1" applyBorder="1" applyAlignment="1" applyProtection="1">
      <alignment horizontal="left" vertical="center" wrapText="1"/>
    </xf>
    <xf numFmtId="0" fontId="0" fillId="3" borderId="3" xfId="0" applyFill="1" applyBorder="1" applyAlignment="1" applyProtection="1">
      <alignment horizontal="left" vertical="center" wrapText="1"/>
    </xf>
    <xf numFmtId="0" fontId="0" fillId="3" borderId="18" xfId="0" applyFill="1" applyBorder="1" applyAlignment="1" applyProtection="1">
      <alignment horizontal="left" vertical="center" wrapText="1"/>
    </xf>
    <xf numFmtId="0" fontId="0" fillId="3" borderId="7" xfId="0" applyFill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</xf>
    <xf numFmtId="0" fontId="0" fillId="3" borderId="11" xfId="0" applyFill="1" applyBorder="1" applyAlignment="1" applyProtection="1">
      <alignment horizontal="left" vertical="center" wrapText="1"/>
    </xf>
    <xf numFmtId="0" fontId="0" fillId="3" borderId="19" xfId="0" applyFill="1" applyBorder="1" applyAlignment="1" applyProtection="1">
      <alignment horizontal="left" vertical="center" wrapText="1"/>
    </xf>
    <xf numFmtId="0" fontId="0" fillId="3" borderId="13" xfId="0" applyFill="1" applyBorder="1" applyAlignment="1" applyProtection="1">
      <alignment horizontal="left" vertical="center" wrapText="1"/>
    </xf>
    <xf numFmtId="0" fontId="0" fillId="3" borderId="14" xfId="0" applyFill="1" applyBorder="1" applyAlignment="1" applyProtection="1">
      <alignment horizontal="left" vertical="center" wrapText="1"/>
    </xf>
    <xf numFmtId="41" fontId="0" fillId="3" borderId="30" xfId="1" applyFont="1" applyFill="1" applyBorder="1" applyAlignment="1" applyProtection="1">
      <alignment wrapText="1"/>
      <protection locked="0"/>
    </xf>
    <xf numFmtId="41" fontId="0" fillId="3" borderId="31" xfId="1" applyFont="1" applyFill="1" applyBorder="1" applyAlignment="1" applyProtection="1">
      <alignment wrapText="1"/>
      <protection locked="0"/>
    </xf>
    <xf numFmtId="41" fontId="0" fillId="3" borderId="32" xfId="1" applyFont="1" applyFill="1" applyBorder="1" applyAlignment="1" applyProtection="1">
      <alignment wrapText="1"/>
      <protection locked="0"/>
    </xf>
    <xf numFmtId="164" fontId="2" fillId="3" borderId="25" xfId="0" applyNumberFormat="1" applyFont="1" applyFill="1" applyBorder="1" applyAlignment="1" applyProtection="1">
      <alignment horizontal="right" vertical="center" wrapText="1"/>
    </xf>
    <xf numFmtId="164" fontId="2" fillId="3" borderId="33" xfId="0" applyNumberFormat="1" applyFont="1" applyFill="1" applyBorder="1" applyAlignment="1" applyProtection="1">
      <alignment horizontal="right" vertical="center" wrapText="1"/>
    </xf>
    <xf numFmtId="164" fontId="2" fillId="3" borderId="9" xfId="0" applyNumberFormat="1" applyFont="1" applyFill="1" applyBorder="1" applyAlignment="1" applyProtection="1">
      <alignment horizontal="right" vertical="center" wrapText="1"/>
    </xf>
    <xf numFmtId="164" fontId="2" fillId="3" borderId="19" xfId="0" applyNumberFormat="1" applyFont="1" applyFill="1" applyBorder="1" applyAlignment="1" applyProtection="1">
      <alignment horizontal="right" vertical="center" wrapText="1"/>
    </xf>
    <xf numFmtId="164" fontId="2" fillId="3" borderId="13" xfId="0" applyNumberFormat="1" applyFont="1" applyFill="1" applyBorder="1" applyAlignment="1" applyProtection="1">
      <alignment horizontal="right" vertical="center" wrapText="1"/>
    </xf>
    <xf numFmtId="164" fontId="2" fillId="3" borderId="14" xfId="0" applyNumberFormat="1" applyFont="1" applyFill="1" applyBorder="1" applyAlignment="1" applyProtection="1">
      <alignment horizontal="right" vertical="center" wrapText="1"/>
    </xf>
    <xf numFmtId="164" fontId="1" fillId="3" borderId="16" xfId="0" applyNumberFormat="1" applyFont="1" applyFill="1" applyBorder="1" applyAlignment="1" applyProtection="1">
      <alignment horizontal="right" vertical="center" wrapText="1"/>
    </xf>
    <xf numFmtId="164" fontId="1" fillId="3" borderId="7" xfId="0" applyNumberFormat="1" applyFont="1" applyFill="1" applyBorder="1" applyAlignment="1" applyProtection="1">
      <alignment horizontal="right" vertical="center" wrapText="1"/>
    </xf>
    <xf numFmtId="164" fontId="1" fillId="3" borderId="19" xfId="0" applyNumberFormat="1" applyFont="1" applyFill="1" applyBorder="1" applyAlignment="1" applyProtection="1">
      <alignment horizontal="right" vertical="center" wrapText="1"/>
    </xf>
    <xf numFmtId="164" fontId="2" fillId="3" borderId="33" xfId="0" applyNumberFormat="1" applyFont="1" applyFill="1" applyBorder="1" applyAlignment="1" applyProtection="1">
      <alignment horizontal="center" vertical="center" wrapText="1"/>
    </xf>
    <xf numFmtId="0" fontId="0" fillId="5" borderId="23" xfId="0" applyFill="1" applyBorder="1" applyAlignment="1" applyProtection="1">
      <alignment horizontal="center"/>
    </xf>
    <xf numFmtId="0" fontId="0" fillId="5" borderId="29" xfId="0" applyFill="1" applyBorder="1" applyAlignment="1" applyProtection="1">
      <alignment horizontal="center"/>
    </xf>
    <xf numFmtId="0" fontId="0" fillId="5" borderId="24" xfId="0" applyFill="1" applyBorder="1" applyAlignment="1" applyProtection="1">
      <alignment horizontal="center"/>
    </xf>
    <xf numFmtId="0" fontId="0" fillId="4" borderId="23" xfId="0" applyFill="1" applyBorder="1" applyAlignment="1" applyProtection="1">
      <alignment horizontal="center"/>
    </xf>
    <xf numFmtId="0" fontId="0" fillId="4" borderId="29" xfId="0" applyFill="1" applyBorder="1" applyAlignment="1" applyProtection="1">
      <alignment horizontal="center"/>
    </xf>
    <xf numFmtId="0" fontId="0" fillId="4" borderId="24" xfId="0" applyFill="1" applyBorder="1" applyAlignment="1" applyProtection="1">
      <alignment horizontal="center"/>
    </xf>
    <xf numFmtId="0" fontId="3" fillId="3" borderId="27" xfId="0" applyFont="1" applyFill="1" applyBorder="1" applyAlignment="1" applyProtection="1">
      <alignment horizontal="center"/>
    </xf>
    <xf numFmtId="0" fontId="3" fillId="3" borderId="34" xfId="0" applyFont="1" applyFill="1" applyBorder="1" applyAlignment="1" applyProtection="1">
      <alignment horizontal="center"/>
    </xf>
    <xf numFmtId="0" fontId="3" fillId="3" borderId="25" xfId="0" applyFont="1" applyFill="1" applyBorder="1" applyAlignment="1" applyProtection="1">
      <alignment horizontal="center"/>
    </xf>
    <xf numFmtId="0" fontId="3" fillId="3" borderId="36" xfId="0" applyFont="1" applyFill="1" applyBorder="1" applyAlignment="1" applyProtection="1">
      <alignment horizontal="center"/>
    </xf>
    <xf numFmtId="0" fontId="3" fillId="3" borderId="31" xfId="0" applyFont="1" applyFill="1" applyBorder="1" applyAlignment="1" applyProtection="1">
      <alignment horizontal="center"/>
    </xf>
    <xf numFmtId="0" fontId="3" fillId="3" borderId="7" xfId="0" applyFont="1" applyFill="1" applyBorder="1" applyAlignment="1" applyProtection="1">
      <alignment horizontal="center"/>
    </xf>
    <xf numFmtId="0" fontId="3" fillId="3" borderId="28" xfId="0" applyFont="1" applyFill="1" applyBorder="1" applyAlignment="1" applyProtection="1">
      <alignment horizontal="center"/>
    </xf>
    <xf numFmtId="0" fontId="3" fillId="3" borderId="32" xfId="0" applyFont="1" applyFill="1" applyBorder="1" applyAlignment="1" applyProtection="1">
      <alignment horizontal="center"/>
    </xf>
    <xf numFmtId="0" fontId="3" fillId="3" borderId="19" xfId="0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0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3" fillId="3" borderId="8" xfId="0" applyFont="1" applyFill="1" applyBorder="1" applyAlignment="1" applyProtection="1">
      <alignment horizontal="center"/>
    </xf>
    <xf numFmtId="0" fontId="3" fillId="3" borderId="33" xfId="0" applyFont="1" applyFill="1" applyBorder="1" applyAlignment="1" applyProtection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DA67-CE6C-4BD2-BA0D-044B5FE3C416}">
  <dimension ref="A1:Z28"/>
  <sheetViews>
    <sheetView tabSelected="1" zoomScale="85" zoomScaleNormal="85" workbookViewId="0">
      <selection activeCell="H5" sqref="H5"/>
    </sheetView>
  </sheetViews>
  <sheetFormatPr baseColWidth="10" defaultRowHeight="15" x14ac:dyDescent="0.25"/>
  <cols>
    <col min="1" max="1" width="4.85546875" style="1" customWidth="1"/>
    <col min="2" max="2" width="5.140625" style="1" bestFit="1" customWidth="1"/>
    <col min="3" max="3" width="13.28515625" style="1" customWidth="1"/>
    <col min="4" max="4" width="16" style="1" customWidth="1"/>
    <col min="5" max="5" width="17.140625" style="1" customWidth="1"/>
    <col min="6" max="6" width="14.7109375" style="1" customWidth="1"/>
    <col min="7" max="7" width="14.7109375" style="11" customWidth="1"/>
    <col min="8" max="8" width="9.28515625" style="1" customWidth="1"/>
    <col min="9" max="9" width="10.7109375" style="1" customWidth="1"/>
    <col min="10" max="10" width="16.7109375" style="1" customWidth="1"/>
    <col min="11" max="11" width="15.42578125" style="1" bestFit="1" customWidth="1"/>
    <col min="12" max="12" width="15.85546875" style="1" customWidth="1"/>
    <col min="13" max="13" width="8.85546875" style="1" customWidth="1"/>
    <col min="14" max="14" width="12.28515625" style="1" customWidth="1"/>
    <col min="15" max="15" width="16.7109375" style="1" bestFit="1" customWidth="1"/>
    <col min="16" max="16" width="17.140625" style="1" bestFit="1" customWidth="1"/>
    <col min="17" max="17" width="16.7109375" style="1" bestFit="1" customWidth="1"/>
    <col min="18" max="18" width="1.140625" style="1" customWidth="1"/>
    <col min="19" max="19" width="11.42578125" style="1"/>
    <col min="20" max="20" width="5.140625" style="1" bestFit="1" customWidth="1"/>
    <col min="21" max="21" width="14.7109375" style="1" bestFit="1" customWidth="1"/>
    <col min="22" max="16384" width="11.42578125" style="1"/>
  </cols>
  <sheetData>
    <row r="1" spans="1:26" x14ac:dyDescent="0.25">
      <c r="A1" s="3"/>
      <c r="B1" s="3"/>
      <c r="C1" s="3"/>
      <c r="D1" s="3"/>
      <c r="E1" s="3"/>
      <c r="F1" s="3"/>
      <c r="G1" s="1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thickBot="1" x14ac:dyDescent="0.3">
      <c r="A2" s="3"/>
      <c r="B2" s="3"/>
      <c r="C2" s="3"/>
      <c r="D2" s="3"/>
      <c r="E2" s="3"/>
      <c r="F2" s="3"/>
      <c r="G2" s="1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thickBot="1" x14ac:dyDescent="0.3">
      <c r="A3" s="3"/>
      <c r="B3" s="3"/>
      <c r="C3" s="3"/>
      <c r="D3" s="3"/>
      <c r="E3" s="3"/>
      <c r="F3" s="3"/>
      <c r="G3" s="12"/>
      <c r="H3" s="76" t="s">
        <v>18</v>
      </c>
      <c r="I3" s="77"/>
      <c r="J3" s="77"/>
      <c r="K3" s="77"/>
      <c r="L3" s="78"/>
      <c r="M3" s="73" t="s">
        <v>19</v>
      </c>
      <c r="N3" s="74"/>
      <c r="O3" s="74"/>
      <c r="P3" s="74"/>
      <c r="Q3" s="75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thickBot="1" x14ac:dyDescent="0.3">
      <c r="B4" s="4" t="s">
        <v>0</v>
      </c>
      <c r="C4" s="5" t="s">
        <v>1</v>
      </c>
      <c r="D4" s="6" t="s">
        <v>2</v>
      </c>
      <c r="E4" s="7" t="s">
        <v>3</v>
      </c>
      <c r="F4" s="8" t="s">
        <v>4</v>
      </c>
      <c r="G4" s="13" t="s">
        <v>21</v>
      </c>
      <c r="H4" s="9" t="s">
        <v>32</v>
      </c>
      <c r="I4" s="30" t="s">
        <v>5</v>
      </c>
      <c r="J4" s="9" t="s">
        <v>27</v>
      </c>
      <c r="K4" s="8" t="s">
        <v>22</v>
      </c>
      <c r="L4" s="45" t="s">
        <v>26</v>
      </c>
      <c r="M4" s="9" t="s">
        <v>32</v>
      </c>
      <c r="N4" s="8" t="s">
        <v>5</v>
      </c>
      <c r="O4" s="46" t="s">
        <v>27</v>
      </c>
      <c r="P4" s="8" t="s">
        <v>22</v>
      </c>
      <c r="Q4" s="10" t="s">
        <v>26</v>
      </c>
      <c r="R4" s="3"/>
      <c r="S4" s="3"/>
      <c r="T4" s="3"/>
      <c r="U4" s="3"/>
      <c r="V4" s="3"/>
      <c r="W4" s="3"/>
      <c r="X4" s="3"/>
      <c r="Y4" s="3"/>
      <c r="Z4" s="3"/>
    </row>
    <row r="5" spans="1:26" s="3" customFormat="1" ht="45" x14ac:dyDescent="0.25">
      <c r="B5" s="15">
        <v>1</v>
      </c>
      <c r="C5" s="51" t="s">
        <v>6</v>
      </c>
      <c r="D5" s="52" t="s">
        <v>7</v>
      </c>
      <c r="E5" s="52" t="s">
        <v>31</v>
      </c>
      <c r="F5" s="53" t="s">
        <v>8</v>
      </c>
      <c r="G5" s="60"/>
      <c r="H5" s="16">
        <v>1</v>
      </c>
      <c r="I5" s="31" t="s">
        <v>9</v>
      </c>
      <c r="J5" s="42">
        <f>(G5*H5)*7</f>
        <v>0</v>
      </c>
      <c r="K5" s="17">
        <f t="shared" ref="K5:K11" si="0">(G5/30)*4</f>
        <v>0</v>
      </c>
      <c r="L5" s="43">
        <f>SUM(J5:K5)</f>
        <v>0</v>
      </c>
      <c r="M5" s="16">
        <v>2</v>
      </c>
      <c r="N5" s="44" t="s">
        <v>9</v>
      </c>
      <c r="O5" s="69">
        <f t="shared" ref="O5:O11" si="1">(G5*M5)*7</f>
        <v>0</v>
      </c>
      <c r="P5" s="17">
        <f t="shared" ref="P5:P11" si="2">(G5/30)*4</f>
        <v>0</v>
      </c>
      <c r="Q5" s="18">
        <f>SUM(O5:P5)</f>
        <v>0</v>
      </c>
    </row>
    <row r="6" spans="1:26" s="3" customFormat="1" ht="30" x14ac:dyDescent="0.25">
      <c r="B6" s="19">
        <v>2</v>
      </c>
      <c r="C6" s="54" t="s">
        <v>6</v>
      </c>
      <c r="D6" s="55" t="s">
        <v>7</v>
      </c>
      <c r="E6" s="55" t="s">
        <v>7</v>
      </c>
      <c r="F6" s="56" t="s">
        <v>8</v>
      </c>
      <c r="G6" s="61"/>
      <c r="H6" s="20">
        <v>0</v>
      </c>
      <c r="I6" s="32" t="s">
        <v>9</v>
      </c>
      <c r="J6" s="42">
        <f t="shared" ref="J6:J9" si="3">(G6*H6)*7</f>
        <v>0</v>
      </c>
      <c r="K6" s="25">
        <f t="shared" si="0"/>
        <v>0</v>
      </c>
      <c r="L6" s="38">
        <f t="shared" ref="L6:L11" si="4">SUM(J6:K6)</f>
        <v>0</v>
      </c>
      <c r="M6" s="20">
        <v>9</v>
      </c>
      <c r="N6" s="40" t="s">
        <v>9</v>
      </c>
      <c r="O6" s="70">
        <f t="shared" si="1"/>
        <v>0</v>
      </c>
      <c r="P6" s="25">
        <f t="shared" si="2"/>
        <v>0</v>
      </c>
      <c r="Q6" s="26">
        <f t="shared" ref="Q6:Q11" si="5">SUM(O6:P6)</f>
        <v>0</v>
      </c>
    </row>
    <row r="7" spans="1:26" s="3" customFormat="1" ht="60" x14ac:dyDescent="0.25">
      <c r="B7" s="19">
        <v>3</v>
      </c>
      <c r="C7" s="54" t="s">
        <v>6</v>
      </c>
      <c r="D7" s="55" t="s">
        <v>29</v>
      </c>
      <c r="E7" s="55" t="s">
        <v>30</v>
      </c>
      <c r="F7" s="56" t="s">
        <v>8</v>
      </c>
      <c r="G7" s="61"/>
      <c r="H7" s="20">
        <v>1</v>
      </c>
      <c r="I7" s="32" t="s">
        <v>9</v>
      </c>
      <c r="J7" s="42">
        <f t="shared" si="3"/>
        <v>0</v>
      </c>
      <c r="K7" s="25">
        <f t="shared" si="0"/>
        <v>0</v>
      </c>
      <c r="L7" s="38">
        <f t="shared" si="4"/>
        <v>0</v>
      </c>
      <c r="M7" s="20">
        <v>3</v>
      </c>
      <c r="N7" s="40" t="s">
        <v>9</v>
      </c>
      <c r="O7" s="70">
        <f t="shared" si="1"/>
        <v>0</v>
      </c>
      <c r="P7" s="25">
        <f t="shared" si="2"/>
        <v>0</v>
      </c>
      <c r="Q7" s="26">
        <f t="shared" si="5"/>
        <v>0</v>
      </c>
    </row>
    <row r="8" spans="1:26" s="3" customFormat="1" ht="60" x14ac:dyDescent="0.25">
      <c r="B8" s="19">
        <v>4</v>
      </c>
      <c r="C8" s="54" t="s">
        <v>6</v>
      </c>
      <c r="D8" s="55" t="s">
        <v>29</v>
      </c>
      <c r="E8" s="55" t="s">
        <v>30</v>
      </c>
      <c r="F8" s="56" t="s">
        <v>10</v>
      </c>
      <c r="G8" s="61"/>
      <c r="H8" s="20">
        <v>1</v>
      </c>
      <c r="I8" s="32" t="s">
        <v>9</v>
      </c>
      <c r="J8" s="42">
        <f t="shared" si="3"/>
        <v>0</v>
      </c>
      <c r="K8" s="25">
        <f t="shared" si="0"/>
        <v>0</v>
      </c>
      <c r="L8" s="38">
        <f t="shared" si="4"/>
        <v>0</v>
      </c>
      <c r="M8" s="20">
        <v>0</v>
      </c>
      <c r="N8" s="40" t="s">
        <v>9</v>
      </c>
      <c r="O8" s="70">
        <f t="shared" si="1"/>
        <v>0</v>
      </c>
      <c r="P8" s="25">
        <f t="shared" si="2"/>
        <v>0</v>
      </c>
      <c r="Q8" s="26">
        <f t="shared" si="5"/>
        <v>0</v>
      </c>
    </row>
    <row r="9" spans="1:26" s="3" customFormat="1" ht="75" x14ac:dyDescent="0.25">
      <c r="B9" s="19">
        <v>5</v>
      </c>
      <c r="C9" s="54" t="s">
        <v>6</v>
      </c>
      <c r="D9" s="55" t="s">
        <v>28</v>
      </c>
      <c r="E9" s="55" t="s">
        <v>28</v>
      </c>
      <c r="F9" s="56" t="s">
        <v>10</v>
      </c>
      <c r="G9" s="61"/>
      <c r="H9" s="20">
        <v>1</v>
      </c>
      <c r="I9" s="32" t="s">
        <v>9</v>
      </c>
      <c r="J9" s="42">
        <f t="shared" si="3"/>
        <v>0</v>
      </c>
      <c r="K9" s="25">
        <f t="shared" si="0"/>
        <v>0</v>
      </c>
      <c r="L9" s="38">
        <f t="shared" si="4"/>
        <v>0</v>
      </c>
      <c r="M9" s="20">
        <v>0</v>
      </c>
      <c r="N9" s="40" t="s">
        <v>9</v>
      </c>
      <c r="O9" s="70">
        <f t="shared" si="1"/>
        <v>0</v>
      </c>
      <c r="P9" s="25">
        <f t="shared" si="2"/>
        <v>0</v>
      </c>
      <c r="Q9" s="26">
        <f t="shared" si="5"/>
        <v>0</v>
      </c>
    </row>
    <row r="10" spans="1:26" s="3" customFormat="1" ht="30" x14ac:dyDescent="0.25">
      <c r="B10" s="19">
        <v>6</v>
      </c>
      <c r="C10" s="54" t="s">
        <v>11</v>
      </c>
      <c r="D10" s="55" t="s">
        <v>12</v>
      </c>
      <c r="E10" s="55"/>
      <c r="F10" s="56"/>
      <c r="G10" s="61"/>
      <c r="H10" s="20">
        <v>8000</v>
      </c>
      <c r="I10" s="32" t="s">
        <v>25</v>
      </c>
      <c r="J10" s="34">
        <f>(G10*H10)*7</f>
        <v>0</v>
      </c>
      <c r="K10" s="25">
        <f t="shared" si="0"/>
        <v>0</v>
      </c>
      <c r="L10" s="38">
        <f t="shared" si="4"/>
        <v>0</v>
      </c>
      <c r="M10" s="20">
        <v>2400</v>
      </c>
      <c r="N10" s="40" t="s">
        <v>25</v>
      </c>
      <c r="O10" s="70">
        <f t="shared" si="1"/>
        <v>0</v>
      </c>
      <c r="P10" s="25">
        <f t="shared" si="2"/>
        <v>0</v>
      </c>
      <c r="Q10" s="26">
        <f t="shared" si="5"/>
        <v>0</v>
      </c>
    </row>
    <row r="11" spans="1:26" s="3" customFormat="1" ht="30.75" thickBot="1" x14ac:dyDescent="0.3">
      <c r="B11" s="21">
        <v>7</v>
      </c>
      <c r="C11" s="57" t="s">
        <v>11</v>
      </c>
      <c r="D11" s="58" t="s">
        <v>13</v>
      </c>
      <c r="E11" s="58"/>
      <c r="F11" s="59"/>
      <c r="G11" s="62"/>
      <c r="H11" s="22">
        <v>10000</v>
      </c>
      <c r="I11" s="33" t="s">
        <v>25</v>
      </c>
      <c r="J11" s="36">
        <f>(G11*H11)*7</f>
        <v>0</v>
      </c>
      <c r="K11" s="37">
        <f t="shared" si="0"/>
        <v>0</v>
      </c>
      <c r="L11" s="39">
        <f t="shared" si="4"/>
        <v>0</v>
      </c>
      <c r="M11" s="22">
        <v>11007</v>
      </c>
      <c r="N11" s="41" t="s">
        <v>25</v>
      </c>
      <c r="O11" s="71">
        <f t="shared" si="1"/>
        <v>0</v>
      </c>
      <c r="P11" s="37">
        <f t="shared" si="2"/>
        <v>0</v>
      </c>
      <c r="Q11" s="27">
        <f t="shared" si="5"/>
        <v>0</v>
      </c>
    </row>
    <row r="12" spans="1:26" s="3" customFormat="1" x14ac:dyDescent="0.25">
      <c r="G12" s="12"/>
      <c r="I12" s="48" t="s">
        <v>14</v>
      </c>
      <c r="J12" s="63">
        <f>SUM(J5:J11)</f>
        <v>0</v>
      </c>
      <c r="K12" s="64">
        <f>SUM(K5:K11)</f>
        <v>0</v>
      </c>
      <c r="L12" s="65">
        <f>SUM(L5:L11)</f>
        <v>0</v>
      </c>
      <c r="N12" s="48" t="s">
        <v>14</v>
      </c>
      <c r="O12" s="63">
        <f>SUM(O5:O11)</f>
        <v>0</v>
      </c>
      <c r="P12" s="72">
        <f>SUM(P5:P11)</f>
        <v>0</v>
      </c>
      <c r="Q12" s="65">
        <f>SUM(Q5:Q11)</f>
        <v>0</v>
      </c>
    </row>
    <row r="13" spans="1:26" s="3" customFormat="1" x14ac:dyDescent="0.25">
      <c r="G13" s="12"/>
      <c r="I13" s="49" t="s">
        <v>15</v>
      </c>
      <c r="J13" s="47"/>
      <c r="K13" s="28"/>
      <c r="L13" s="23"/>
      <c r="N13" s="49" t="s">
        <v>15</v>
      </c>
      <c r="O13" s="47"/>
      <c r="P13" s="29"/>
      <c r="Q13" s="23"/>
    </row>
    <row r="14" spans="1:26" s="3" customFormat="1" x14ac:dyDescent="0.25">
      <c r="G14" s="12"/>
      <c r="I14" s="49" t="s">
        <v>16</v>
      </c>
      <c r="J14" s="47"/>
      <c r="K14" s="28"/>
      <c r="L14" s="23"/>
      <c r="N14" s="49" t="s">
        <v>16</v>
      </c>
      <c r="O14" s="47"/>
      <c r="P14" s="29"/>
      <c r="Q14" s="23"/>
    </row>
    <row r="15" spans="1:26" s="3" customFormat="1" ht="15.75" thickBot="1" x14ac:dyDescent="0.3">
      <c r="G15" s="12"/>
      <c r="I15" s="50" t="s">
        <v>17</v>
      </c>
      <c r="J15" s="66">
        <f>SUM(J12:J14)</f>
        <v>0</v>
      </c>
      <c r="K15" s="67">
        <f>SUM(K12:K14)</f>
        <v>0</v>
      </c>
      <c r="L15" s="68">
        <f>SUM(L12:L14)</f>
        <v>0</v>
      </c>
      <c r="N15" s="50" t="s">
        <v>17</v>
      </c>
      <c r="O15" s="66">
        <f>SUM(O12:O14)</f>
        <v>0</v>
      </c>
      <c r="P15" s="67">
        <f>SUM(P12:P14)</f>
        <v>0</v>
      </c>
      <c r="Q15" s="68">
        <f>SUM(Q12:Q14)</f>
        <v>0</v>
      </c>
    </row>
    <row r="16" spans="1:26" s="3" customFormat="1" ht="15.75" thickBot="1" x14ac:dyDescent="0.3">
      <c r="G16" s="12"/>
    </row>
    <row r="17" spans="1:22" s="3" customFormat="1" x14ac:dyDescent="0.25">
      <c r="G17" s="12"/>
      <c r="I17" s="92" t="s">
        <v>20</v>
      </c>
      <c r="J17" s="93"/>
      <c r="K17" s="93"/>
      <c r="L17" s="24">
        <v>51403762</v>
      </c>
      <c r="N17" s="79" t="s">
        <v>20</v>
      </c>
      <c r="O17" s="80"/>
      <c r="P17" s="81"/>
      <c r="Q17" s="24">
        <v>209642989</v>
      </c>
    </row>
    <row r="18" spans="1:22" s="3" customFormat="1" x14ac:dyDescent="0.25">
      <c r="G18" s="12"/>
      <c r="I18" s="90" t="s">
        <v>23</v>
      </c>
      <c r="J18" s="91"/>
      <c r="K18" s="91"/>
      <c r="L18" s="35"/>
      <c r="N18" s="82" t="s">
        <v>23</v>
      </c>
      <c r="O18" s="83"/>
      <c r="P18" s="84"/>
      <c r="Q18" s="35"/>
    </row>
    <row r="19" spans="1:22" s="3" customFormat="1" ht="15.75" thickBot="1" x14ac:dyDescent="0.3">
      <c r="G19" s="12"/>
      <c r="I19" s="88" t="s">
        <v>24</v>
      </c>
      <c r="J19" s="89"/>
      <c r="K19" s="89"/>
      <c r="L19" s="27">
        <f>L17-L18</f>
        <v>51403762</v>
      </c>
      <c r="N19" s="85" t="s">
        <v>24</v>
      </c>
      <c r="O19" s="86"/>
      <c r="P19" s="87"/>
      <c r="Q19" s="27">
        <f>Q17-Q18</f>
        <v>209642989</v>
      </c>
    </row>
    <row r="20" spans="1:22" s="3" customFormat="1" x14ac:dyDescent="0.25">
      <c r="G20" s="12"/>
    </row>
    <row r="21" spans="1:22" s="3" customFormat="1" x14ac:dyDescent="0.25">
      <c r="G21" s="12"/>
    </row>
    <row r="22" spans="1:22" s="3" customFormat="1" x14ac:dyDescent="0.25">
      <c r="G22" s="12"/>
    </row>
    <row r="23" spans="1:22" s="3" customFormat="1" x14ac:dyDescent="0.25">
      <c r="G23" s="12"/>
    </row>
    <row r="24" spans="1:22" s="3" customFormat="1" x14ac:dyDescent="0.25">
      <c r="G24" s="12"/>
    </row>
    <row r="25" spans="1:22" s="3" customFormat="1" x14ac:dyDescent="0.25">
      <c r="G25" s="12"/>
    </row>
    <row r="26" spans="1:22" s="3" customFormat="1" x14ac:dyDescent="0.25">
      <c r="G26" s="12"/>
    </row>
    <row r="27" spans="1:22" x14ac:dyDescent="0.25">
      <c r="A27" s="2"/>
      <c r="B27" s="2"/>
      <c r="C27" s="2"/>
      <c r="D27" s="2"/>
      <c r="E27" s="2"/>
      <c r="F27" s="2"/>
      <c r="G27" s="14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25">
      <c r="A28" s="2"/>
      <c r="B28" s="2"/>
      <c r="C28" s="2"/>
      <c r="D28" s="2"/>
      <c r="E28" s="2"/>
      <c r="F28" s="2"/>
      <c r="G28" s="14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</sheetData>
  <sheetProtection algorithmName="SHA-512" hashValue="SKgL2BQ8FsXwPbz1HmoP4ubUNGYOV/edmFz9j02EX6CoVfRzH9g4WcHibLbn3JAuqlZb6NWAd69jY6ZgMj1zjQ==" saltValue="aCe/f/vZW8TYEpNvjXeQyg==" spinCount="100000" sheet="1" objects="1" scenarios="1"/>
  <mergeCells count="8">
    <mergeCell ref="M3:Q3"/>
    <mergeCell ref="H3:L3"/>
    <mergeCell ref="N17:P17"/>
    <mergeCell ref="N18:P18"/>
    <mergeCell ref="N19:P19"/>
    <mergeCell ref="I19:K19"/>
    <mergeCell ref="I18:K18"/>
    <mergeCell ref="I17:K17"/>
  </mergeCells>
  <pageMargins left="0.7" right="0.7" top="0.75" bottom="0.75" header="0.3" footer="0.3"/>
  <pageSetup paperSize="9" orientation="portrait" r:id="rId1"/>
  <ignoredErrors>
    <ignoredError sqref="O12 J12:L12 J15:L15 L13 J14:K14 O15:Q15 O13 Q13 O14 Q1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JoseFerVi</dc:creator>
  <cp:lastModifiedBy>LENOVO</cp:lastModifiedBy>
  <dcterms:created xsi:type="dcterms:W3CDTF">2020-03-27T11:39:58Z</dcterms:created>
  <dcterms:modified xsi:type="dcterms:W3CDTF">2021-04-26T22:36:38Z</dcterms:modified>
</cp:coreProperties>
</file>