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D:\Alianza\CACOM 5\"/>
    </mc:Choice>
  </mc:AlternateContent>
  <xr:revisionPtr revIDLastSave="0" documentId="13_ncr:1_{193B5E8C-5723-41A1-AA6E-37AAAA7516E7}" xr6:coauthVersionLast="46" xr6:coauthVersionMax="46" xr10:uidLastSave="{00000000-0000-0000-0000-000000000000}"/>
  <bookViews>
    <workbookView xWindow="-120" yWindow="-120" windowWidth="20730" windowHeight="11160" xr2:uid="{00000000-000D-0000-FFFF-FFFF00000000}"/>
  </bookViews>
  <sheets>
    <sheet name="Hoja1" sheetId="1" r:id="rId1"/>
  </sheets>
  <definedNames>
    <definedName name="_bookmark53" localSheetId="0">Hoja1!$B$4</definedName>
    <definedName name="_xlnm._FilterDatabase" localSheetId="0" hidden="1">Hoja1!$K$14:$K$559</definedName>
    <definedName name="_xlnm.Print_Area" localSheetId="0">Hoja1!$A$1:$G$609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59" i="1" l="1"/>
  <c r="H489" i="1"/>
  <c r="H463" i="1"/>
  <c r="H405" i="1"/>
  <c r="H314" i="1"/>
  <c r="H187" i="1"/>
  <c r="H56" i="1"/>
  <c r="F337" i="1"/>
  <c r="F208" i="1"/>
  <c r="F533" i="1"/>
  <c r="G533" i="1" s="1"/>
  <c r="F363" i="1"/>
  <c r="G363" i="1" s="1"/>
  <c r="F152" i="1"/>
  <c r="G152" i="1" s="1"/>
  <c r="F299" i="1"/>
  <c r="F365" i="1" s="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2" i="1"/>
  <c r="G531" i="1"/>
  <c r="G530" i="1"/>
  <c r="G529" i="1"/>
  <c r="G528" i="1"/>
  <c r="G527" i="1"/>
  <c r="G526" i="1"/>
  <c r="G525" i="1"/>
  <c r="G524" i="1"/>
  <c r="G523" i="1"/>
  <c r="G522" i="1"/>
  <c r="G521" i="1"/>
  <c r="G520" i="1"/>
  <c r="G519" i="1"/>
  <c r="G518" i="1"/>
  <c r="G517" i="1"/>
  <c r="G516" i="1"/>
  <c r="G514" i="1"/>
  <c r="G513" i="1"/>
  <c r="G512" i="1"/>
  <c r="G511" i="1"/>
  <c r="G510" i="1"/>
  <c r="G509" i="1"/>
  <c r="G508" i="1"/>
  <c r="G507" i="1"/>
  <c r="G506" i="1"/>
  <c r="G505" i="1"/>
  <c r="G504" i="1"/>
  <c r="G503" i="1"/>
  <c r="G502" i="1"/>
  <c r="G501" i="1"/>
  <c r="G500" i="1"/>
  <c r="G499" i="1"/>
  <c r="G498" i="1"/>
  <c r="G497" i="1"/>
  <c r="G496" i="1"/>
  <c r="G489" i="1"/>
  <c r="G488" i="1"/>
  <c r="G487" i="1"/>
  <c r="G486" i="1"/>
  <c r="G485" i="1"/>
  <c r="G484" i="1"/>
  <c r="G483" i="1"/>
  <c r="G482" i="1"/>
  <c r="G481" i="1"/>
  <c r="G480" i="1"/>
  <c r="G479" i="1"/>
  <c r="G478" i="1"/>
  <c r="G477" i="1"/>
  <c r="G476" i="1"/>
  <c r="G475" i="1"/>
  <c r="G474" i="1"/>
  <c r="G473" i="1"/>
  <c r="G472" i="1"/>
  <c r="G471" i="1"/>
  <c r="G470"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4" i="1"/>
  <c r="G362" i="1"/>
  <c r="G361" i="1"/>
  <c r="G360" i="1"/>
  <c r="G359" i="1"/>
  <c r="G358" i="1"/>
  <c r="G357" i="1"/>
  <c r="G356" i="1"/>
  <c r="G355" i="1"/>
  <c r="G353" i="1"/>
  <c r="G352" i="1"/>
  <c r="G351" i="1"/>
  <c r="G350" i="1"/>
  <c r="G349" i="1"/>
  <c r="G348" i="1"/>
  <c r="G347" i="1"/>
  <c r="G346" i="1"/>
  <c r="G345" i="1"/>
  <c r="G343" i="1"/>
  <c r="G341" i="1"/>
  <c r="G340" i="1"/>
  <c r="G339" i="1"/>
  <c r="G338" i="1"/>
  <c r="G337" i="1"/>
  <c r="G336" i="1"/>
  <c r="G335" i="1"/>
  <c r="G334" i="1"/>
  <c r="G333" i="1"/>
  <c r="G332" i="1"/>
  <c r="G331" i="1"/>
  <c r="G330" i="1"/>
  <c r="G329" i="1"/>
  <c r="G328" i="1"/>
  <c r="G327" i="1"/>
  <c r="G326" i="1"/>
  <c r="G325" i="1"/>
  <c r="G324" i="1"/>
  <c r="G323" i="1"/>
  <c r="G322" i="1"/>
  <c r="G314" i="1"/>
  <c r="G313" i="1"/>
  <c r="G312" i="1"/>
  <c r="G311" i="1"/>
  <c r="G310" i="1"/>
  <c r="G309" i="1"/>
  <c r="G308" i="1"/>
  <c r="G307" i="1"/>
  <c r="G306" i="1"/>
  <c r="G305" i="1"/>
  <c r="G304" i="1"/>
  <c r="G303" i="1"/>
  <c r="G302" i="1"/>
  <c r="G301" i="1"/>
  <c r="G300"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59" i="1"/>
  <c r="G158" i="1"/>
  <c r="G157" i="1"/>
  <c r="G156" i="1"/>
  <c r="G155" i="1"/>
  <c r="G154" i="1"/>
  <c r="G153"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299" i="1" l="1"/>
  <c r="F438" i="1"/>
  <c r="G438" i="1" s="1"/>
  <c r="G365" i="1"/>
  <c r="F563" i="1" l="1"/>
  <c r="F564" i="1" s="1"/>
  <c r="F566" i="1" l="1"/>
  <c r="F567" i="1" s="1"/>
  <c r="F565" i="1"/>
  <c r="F568" i="1" l="1"/>
</calcChain>
</file>

<file path=xl/sharedStrings.xml><?xml version="1.0" encoding="utf-8"?>
<sst xmlns="http://schemas.openxmlformats.org/spreadsheetml/2006/main" count="1042" uniqueCount="355">
  <si>
    <t>Proceso de Contratación</t>
  </si>
  <si>
    <t>014-00-H-CACOM-5-GRUAL-2021</t>
  </si>
  <si>
    <t>ÍTEM</t>
  </si>
  <si>
    <t>ACTIVIDAD</t>
  </si>
  <si>
    <t>UND</t>
  </si>
  <si>
    <t>CANT</t>
  </si>
  <si>
    <t>LAVAMANOS FIJO EN ACERO INOXIDABLE CON PEDESTAL Y LLAVE DE AGUA POR PEDAL</t>
  </si>
  <si>
    <t>PRELIMINARES</t>
  </si>
  <si>
    <t>DESMONTE DE CIELORRASO</t>
  </si>
  <si>
    <t>M2</t>
  </si>
  <si>
    <t>DESMONTE DE PUERTAS INCLUYE EL MARCO Y TAPA LUCES.</t>
  </si>
  <si>
    <t>UN</t>
  </si>
  <si>
    <t>MOVIMIENTO DE TIERRAS</t>
  </si>
  <si>
    <t>EXCAVACIÓN MANUAL EN MATERIAL COMÚN SEGÚN PLANOS. INCLUYE CARGUE, TRANSPORTE Y DISPOSICIÓN FINAL DE SOBRANTES A SITIO AUTORIZADO DE 0 - 2,00 MTS.</t>
  </si>
  <si>
    <t>M3</t>
  </si>
  <si>
    <t>CIMENTACIÓN</t>
  </si>
  <si>
    <t xml:space="preserve">RELLENO COMPACTADO AL 95% DEL PROCTOR MODIFICADO TIPO SUB-BASE PREPARADA CON MATERIAL SELECCIONADO DE LA REGIÓN (REMONTA) SEGÚN PLANOS. INCLUYE SUMINISTRO, EXTENDIDO, NIVELACIÓN, HUMEDECIMIENTO Y COMPACTACIÓN  </t>
  </si>
  <si>
    <t>ESTRUCTURA</t>
  </si>
  <si>
    <t>CANAL AGUAS LLUVIAS EN CONCRETO DE 21 MPA IMPERMEABILIZADO SEGÚN PLANOS.  INCLUYE MATERIALES, MANO DE OBRA, FORMALETAS, EQUIPOS Y HERRAMIENTAS NECESARIAS</t>
  </si>
  <si>
    <t>ACERO DE REFUERZO FIGURADO FY' 60,000 PSI</t>
  </si>
  <si>
    <t>KG</t>
  </si>
  <si>
    <t>MALLA ELECTRO SOLDADA</t>
  </si>
  <si>
    <t>MAMPOSTERIA</t>
  </si>
  <si>
    <t xml:space="preserve">MURO SUPERBOARD INTEMPERIE CON ESTRUCTURA  Y ACABADO 1 CARA E= 0,12 MTS. </t>
  </si>
  <si>
    <t>INSTALACIONES HIDROSANITARIAS</t>
  </si>
  <si>
    <t>BAJANTE AGUAS LLUVIAS PVC Ø 6"</t>
  </si>
  <si>
    <t>ML</t>
  </si>
  <si>
    <t>INSTALACIONES ELECTRICAS</t>
  </si>
  <si>
    <t>DESMONTE  LUMINARIA EXISTENTE EN SITIO A INTERVENIR , INCLUYE RETIRO DE LUMINARIAS, TOMACORRIENTES, APARATOS, TUBERÍA, CABLEADO.</t>
  </si>
  <si>
    <t>SALIDAS ELÉCTRICAS INSTALADAS EN DUCTERÍA CONDUIT E.M.T., PVC (INCLUYE VALOR DE LA TOTALIDAD DE TRAMOS DE DUCTERÍA, CABLEADO, CAJAS Y ACCESORIOS REQUERIDOS EN CADA SALIDA - NO SE HARÁN PAGOS POR ACOMETIDAS PARCIALES)</t>
  </si>
  <si>
    <t>SUMINISTRO INSTALACIÓN Y PUESTA EN SERVICIO DE LUMINARIA LED REDONDA 24W, INCLUYE CABLEADO (PE, HF, FR, LS, LIBRE DE HALÓGENOS, RETARDANTE A LA LLAMA, BAJA EMISIÓN DE HUMOS), TUBERÍA EMT 3/4", Y TODOS LOS ACCESORIOS NECESARIOS PARA GARANTIZAR SU CORRECTA INSTALACIÓN Y PUESTA EN SERVICIO</t>
  </si>
  <si>
    <t>SUMINISTRO INSTALACIÓN Y PUESTA EN SERVICIO DE LUMINARIA LED PANEL 60X60 40W, INCLUYE CABLEADO (PE, HF, FR, LS, LIBRE DE HALÓGENOS, RETARDANTE A LA LLAMA, BAJA EMISIÓN DE HUMOS), TUBERÍA EMT 3/4", Y TODOS LOS ACCESORIOS NECESARIOS PARA GARANTIZAR SU CORRECTA INSTALACIÓN Y PUESTA EN SERVICIO</t>
  </si>
  <si>
    <t>PAÑETES</t>
  </si>
  <si>
    <t>PAÑETE INTERIOR, MUROS E= 15 MM. PROPORCION 1:4, INCLUYE SU APLICACION EN FILOS, CARTERAS Y DILATACIONES"</t>
  </si>
  <si>
    <t>CIELORRASO</t>
  </si>
  <si>
    <t xml:space="preserve">CIELO RASO TIPO DRYWALL PLANO + THERMOLON (INCLUYE ESTRUCTURA PORTANTE) MASILLADO, LIJADO Y PINTADO TIPO-1 (3 MANOS). </t>
  </si>
  <si>
    <t>CIELO RASO PVC 8MM (INCLUYE ESTRUCTURA Y COMPUERTAS PARA INSPECCION)</t>
  </si>
  <si>
    <t>PINTURA</t>
  </si>
  <si>
    <t>ESTUCO Y VINILO TIPO-1,  3 MANOS (INCLUYE ESTUCO, FILOS Y DILATACIONES)</t>
  </si>
  <si>
    <t>VINILO TIPO 1 SOBRE PAÑETE TRES MANOS (INCLUYE FILOS Y DILATACIONES)</t>
  </si>
  <si>
    <t>ESTUCO Y PINTURA EPOXICA 3 MANOS (INCLUYE ESTUCO, FILOS Y DILATACIONES)</t>
  </si>
  <si>
    <t>CARPINTERIA EN MADERA</t>
  </si>
  <si>
    <t>HOJAS DE PUERTAS CON MARCO EN MADERA EN CEDRO ROJO. ESTRUCTURA CON MARCOS VERTICALES DE 10 CMS, MARCO SUPERIOR E INFERIOR DE 14 CMS, TRAVESAÑOS CADA 15 CMS DE 8 CMS EN MADERA TIPO AMARILLO DE 4 CMS DE ESPESOR. LÁMINAS DE TRIPLEX DE 4 MM EN CEDRO ROJO POR AMBAS CARAS. (TODA LA MADERA DEBE SER INMUNIZADA Y SECADA PREVIAMENTE, INCLUYE SELLADOR, PINTURA, BISAGRAS Y TOPES).</t>
  </si>
  <si>
    <t xml:space="preserve">MANTENIMIENTO PUERTAS DIMENSIONES: 2,10 * 0,9 M Y MARCOS DE MADERA, ESPESOR 0,15 M (NAVE, TAPALUCES,MARCO, CARTERAS EXTERNAS E INTERNAS) INCLUYE, CAMBIO DE PIEZAS DETERIORADAS,  LIJADO HASTA DEJAR  LA MADERA AL ESTADO NATURAL , APLICACION DE SELLADOR CATALIZADO 26% SOLIDOS, APLICACIÓN DE PINTURA TIPO IMPRANOL   A DOS MANOS, AMBAS CARAS Y TONALIDAD SIMILAR A LA EXISTENTE , RESANES CON TAPAPOROS AMADERADOS TIPO POROSIL Y MADECRIL. </t>
  </si>
  <si>
    <t>INSTALACION CORRECTIVA DE PUERTAS Y VENTANAS EN MADERA, (INCLUYE SEGUROS, TOPES Y LOS ELEMENTOS NECESARIOS PARA SU INSTALACION Y CORRECTO FUNCIONAMIENTO)</t>
  </si>
  <si>
    <t>CARPINTERIA METALICA</t>
  </si>
  <si>
    <t>MANTENIMIENTO PUERTAS METALICAS,  INCLUYE CAMBIO DE BISAGRAS, AJUSTE CERRADURAS, MANTENIMIENTO DE GUIAS, TRATAMIENTO CORROSIÓN, CAMBIO RODAMIENTOS, APLICACIÓN DE PINTURA ANTICORROSIVO Y ESMALTE.</t>
  </si>
  <si>
    <t>CARPINTERIA EN ALUMINIO Y VIDRIO</t>
  </si>
  <si>
    <t>MANTENIMIENTO PUERTA DE ACCESO PRINCIPAL EN VIDRIO TEMPLADO Y ALUMINIO</t>
  </si>
  <si>
    <t>CARPINTERIA EN ACERO INOXIDABLE</t>
  </si>
  <si>
    <t>CERRADURAS</t>
  </si>
  <si>
    <t>CERRADURA TIPO ALCOBA  DE MANIJA SATINADA</t>
  </si>
  <si>
    <t>ASEO GENERAL</t>
  </si>
  <si>
    <t>LIMPIEZA GENERAL INTERIOR Y EXTERIOR</t>
  </si>
  <si>
    <t>RETIRO DE SOBRANTES FUERA DE LA UNIDAD</t>
  </si>
  <si>
    <t>VALOR UNITARIO</t>
  </si>
  <si>
    <t>VALOR TOTAL</t>
  </si>
  <si>
    <t xml:space="preserve">
CUADRO DE CANTIDADES MANTENIMIENTO BATERIAS SANITARIAS GRUSE (RUBRO 02-02-02-005-004-01-2-10) $ 129.750.000,00</t>
  </si>
  <si>
    <t>GANCHO TOALLERO Y JABONERA</t>
  </si>
  <si>
    <t>CERRAMIENTO EN POLISOMBRA H= 2,00 MTS</t>
  </si>
  <si>
    <t>REMOCIÓN (DEMOLICIÓN) DE ACABADO DE PISO Y PAREDES.</t>
  </si>
  <si>
    <t>DEMOLICIÓN DE MUROS EN BLOQUE / LADRILLO / DRY WALL, INCLUYE RETIRO DEL MATERIAL</t>
  </si>
  <si>
    <t>DESMONTE DE APARATOS SANITARIOS Y DIVISIONES DE DUCHAS Y SANITARIOS.</t>
  </si>
  <si>
    <t>DEMOLICIÓN PLACAS CONTRAPISO</t>
  </si>
  <si>
    <t xml:space="preserve">DEMOLICIÓN POYOS DUCHAS </t>
  </si>
  <si>
    <t>1.10</t>
  </si>
  <si>
    <t>DESMONTE DE ESPEJOS</t>
  </si>
  <si>
    <t>1.11</t>
  </si>
  <si>
    <t xml:space="preserve">DEMOLICION DE CAJAS DE INSPECCION </t>
  </si>
  <si>
    <t>1.12</t>
  </si>
  <si>
    <t>DESMONTE DE VENTANERIA EN MADERA, INCLUYE MARCOS, VIDRIO Y ANGEOS</t>
  </si>
  <si>
    <t>RELLENO COMPACTADO CON MATERIAL DE EXCAVACIÓN</t>
  </si>
  <si>
    <t>PLACA DE CONTRAPISO EN CONCRETO DE 3.000 PSI IMPERMEABILIZADO, SEGÚN PLANOS. INCLUYE MANO DE OBRA, FORMALETAS, EQUIPOS Y HERRAMIENTAS NECESARIAS, E=0.10 M</t>
  </si>
  <si>
    <t xml:space="preserve">MURO EN BLOQUE DE ARCILLA NO.5 E=0.15 MTS (0.33X0.115X0.23) MTS. </t>
  </si>
  <si>
    <t>MURO EN BLOQUE DE ARCILLA NO.4 E=0.10 MTS (0.33X0.115X0.23) MTS.</t>
  </si>
  <si>
    <t>MESÓN EN CONCRETO</t>
  </si>
  <si>
    <t>POYOS DUCHAS INCLUYE WIN, PAÑETE Y ENCHAPE</t>
  </si>
  <si>
    <t>CIMENTACION Y ATRAQUE DE TUBERIA.</t>
  </si>
  <si>
    <t>REGATA PARA INSTALACIÓN DE TUBERÍA DE  Ø 1/2" A Ø 2" (INCLUYE RESANE)</t>
  </si>
  <si>
    <t>REGATA PARA INSTALACIÓN DE TUBERÍA DE  Ø 2" A Ø 6" (INCLUYE RESANE)</t>
  </si>
  <si>
    <t>DESMONTE TUBERÍA SANITARIA DE Ø 2" A Ø 6"</t>
  </si>
  <si>
    <t>DESMONTE TUBERÍA HIDRÁULICA DE Ø 1/2" A Ø 2"</t>
  </si>
  <si>
    <t>INSTALACIONES SANITARIAS</t>
  </si>
  <si>
    <t>TUBERÍA PVC SANITARIA Ø 2"</t>
  </si>
  <si>
    <t>TUBERÍA PVC SANITARIA Ø 3"</t>
  </si>
  <si>
    <t>TUBERÍA PVC SANITARIA Ø 4"</t>
  </si>
  <si>
    <t>TUBERÍA PVC SANITARIA Ø 6"</t>
  </si>
  <si>
    <t>PUNTO SANITARIO</t>
  </si>
  <si>
    <t>5.10</t>
  </si>
  <si>
    <t>PUNTO SANITARIO Ø 2"</t>
  </si>
  <si>
    <t>5.11</t>
  </si>
  <si>
    <t>PUNTO SANITARIO Ø 3"</t>
  </si>
  <si>
    <t>5.12</t>
  </si>
  <si>
    <t>PUNTO SANITARIO Ø 4"</t>
  </si>
  <si>
    <t>SIFONES</t>
  </si>
  <si>
    <t>5.13</t>
  </si>
  <si>
    <t>SIFÓN Ø 3X2"</t>
  </si>
  <si>
    <t>5.14</t>
  </si>
  <si>
    <t>SIFÓN Ø 4X3"</t>
  </si>
  <si>
    <t>TUBERÍA DE VENTILACIÓN</t>
  </si>
  <si>
    <t>5.15</t>
  </si>
  <si>
    <t>TUBERÍA DE VENTILACIÓN Ø 1 1/2"</t>
  </si>
  <si>
    <t>CAJAS DE INSPECCIÓN</t>
  </si>
  <si>
    <t>5.16</t>
  </si>
  <si>
    <t>CAJA DE INSPECCIÓN 0.80 X 0.80 MTS.</t>
  </si>
  <si>
    <t>CONEXIONES</t>
  </si>
  <si>
    <t>5.17</t>
  </si>
  <si>
    <t>CONEXIÓN A RED DE ALCANTARILLADO EXISTENTE</t>
  </si>
  <si>
    <t>INSTALACIONES HIDRAÚLICAS AGUA FRIA</t>
  </si>
  <si>
    <t>5.18</t>
  </si>
  <si>
    <t>TUBERÍA PVC PRESIÓN RDE 13.5 Ø 1/2"</t>
  </si>
  <si>
    <t>5.19</t>
  </si>
  <si>
    <t>TUBERÍA PVC PRESIÓN RDE 21 Ø 3/4"</t>
  </si>
  <si>
    <t>PUNTO AGUA FRÍA</t>
  </si>
  <si>
    <t>PUNTO DE AGUA FRIA Ø 1/2"</t>
  </si>
  <si>
    <t>PUNTO DE AGUA FRIA Ø 3/4"</t>
  </si>
  <si>
    <t>INFRAESTRUCTURA HIDRÁULICA AGUA FRIA</t>
  </si>
  <si>
    <t>REGISTROS</t>
  </si>
  <si>
    <t>REGISTRO DE AGUA INCLUYE TAPA Y CAJA Ø 1/2"</t>
  </si>
  <si>
    <t>REGISTRO DE AGUA INCLUYE TAPA Y CAJA Ø 1"</t>
  </si>
  <si>
    <t>VÁLVULAS DE CHEQUE</t>
  </si>
  <si>
    <t>VÁLVULA DE CHEQUE Ø 1/2"</t>
  </si>
  <si>
    <t>CONEXIÓN A RED HIDRÁULICA EXISTENTE Ø 1" .</t>
  </si>
  <si>
    <t>VALVULA ADMISIÓN DE AIRE</t>
  </si>
  <si>
    <t>VALVULA ADMISIÓN DE AIRE MINIVENT 1 1/2"</t>
  </si>
  <si>
    <t>CALENTADOR DE PASO</t>
  </si>
  <si>
    <t>CALENTADOR DE ACUMULACION A GAS  35 GALONES</t>
  </si>
  <si>
    <t xml:space="preserve">TUBERIA DE COBRE </t>
  </si>
  <si>
    <t>TUBERIA DE COBRE TIPO "M" 1/2"</t>
  </si>
  <si>
    <t>TUBERIA DE COBRE TIPO "M" 3/4"</t>
  </si>
  <si>
    <t xml:space="preserve">PUNTO DE AGUA CALIENTE COBRE/CPVC </t>
  </si>
  <si>
    <t>PUNTO DE AGUA CALIENTE COBRE/CPVC Ø 1/2"</t>
  </si>
  <si>
    <t>PUNTO DE AGUA CALIENTE COBRE/CPVC Ø 3/4"</t>
  </si>
  <si>
    <t>6.1</t>
  </si>
  <si>
    <t>6.2</t>
  </si>
  <si>
    <t xml:space="preserve">SUMINISTRO INSTALACIÓN Y PUESTA EN SERVICIO DE INTERRUPTOR SENCILLO, INCLUYE SALIDA EN CABLEADO (PE, HF, FR, LS, LIBRE DE HALÓGENOS, RETARDANTE A LA LLAMA, BAJA EMISIÓN DE HUMOS), TUBERÍA PVC 3/4" Y TODOS LOS ACCESORIOS NECESARIOS PARA GARANTIZAR SU CORRECTA INSTALACIÓN Y PUESTA EN SERVICIO. </t>
  </si>
  <si>
    <t>6.3</t>
  </si>
  <si>
    <t xml:space="preserve">SUMINISTRO INSTALACIÓN Y PUESTA EN SERVICIO DE TOMACORRIENTE DOBLE MONOFÁSICA 15A./120V.(1Ø+N+PT) CON PROTECCIÓN POR FALLA A TIERRA (GFCI) (RED NORMAL), INCLUYE TUBERÍA PVC 3/4", SALIDA EN CABLEADO (PE, HF, FR, LS, LIBRE DE HALÓGENOS, RETARDANTE A LA LLAMA, BAJA EMISIÓN DE HUMOS) ACCESORIOS NECESARIOS PARA GARANTIZAR SU CORRECTA INSTALACIÓN Y PUESTA EN SERVICIO. </t>
  </si>
  <si>
    <t>6.4</t>
  </si>
  <si>
    <t>SUMINISTRO INSTALACIÓN Y PUESTA EN SERVICIO DE LUMINARIA LED HERMÉTICA LINEAL 36W, INCLUYE CABLEADO (PE, HF, FR, LS, LIBRE DE HALÓGENOS, RETARDANTE A LA LLAMA, BAJA EMISIÓN DE HUMOS), TUBERÍA EMT 3/4", Y TODOS LOS ACCESORIOS NECESARIOS PARA GARANTIZAR SU CORRECTA INSTALACIÓN Y PUESTA EN SERVICIO</t>
  </si>
  <si>
    <t>INSTALACIONES MECANICAS</t>
  </si>
  <si>
    <t xml:space="preserve">VÁLVULA DE BOLA GAS  Ø 1/2" (INCLUYE CAJA Y TAPA EN PVC)                                                                    </t>
  </si>
  <si>
    <t xml:space="preserve">VÁLVULA DE BOLA GAS  Ø 3/4" (INCLUYE CAJA Y TAPA EN PVC)                                                                    </t>
  </si>
  <si>
    <t>PUNTO DE GAS TUBERIA COBRE 1/2"</t>
  </si>
  <si>
    <t>PUNTO DE GAS TUBERIA COBRE 3/4"</t>
  </si>
  <si>
    <t>REGULADOR GAS 143 E-METER</t>
  </si>
  <si>
    <t>CONDUGAS BLANCO 1/2"</t>
  </si>
  <si>
    <t>CONDUGAS BLANCO 3/4"</t>
  </si>
  <si>
    <t>MEDIDORES DE GAS NATURAL</t>
  </si>
  <si>
    <t>NICHOS Y GABINETES METÁLICO CENTRO DE MEDICIÓN</t>
  </si>
  <si>
    <t>PAÑETE IMPERMEABILIZADO MUROS 1:3 - E= 15 MM. INCLUYE SU APLICACIÓN EN FILOS, CARTERAS Y DILATACIONES"</t>
  </si>
  <si>
    <t xml:space="preserve">CIELO RASO TIPO SUPERPLACA RH 1/2"PLANO + THERMOLON (INCLUYE ESTRUCTURA PORTANTE) MASILLADO, LIJADO Y PINTADO TIPO-1 (3 MANOS). </t>
  </si>
  <si>
    <t>ACABADOS E IMPERMEABILIZACIONES</t>
  </si>
  <si>
    <t xml:space="preserve">ALISTADO DE PISO EN CONCRETO IMPERMEABILIZADO DE 3500 PSI E=0.05 MTS (PREPARACIÓN DE SUPERFICIE) </t>
  </si>
  <si>
    <t>ACABADO DE PISO EN BAÑOS, ÁREA LAVADORAS, CUARTO DE ASEO: CERÁMICA REFERENCIA PIEDRA FRANCESA OXIDO O SIMILAR O SIMILAR AUTORIZADO POR LA SUPERVISIÓN (SEGUN ESPECIFICACIÓN), INCLUYE ENCHAPE DE POYOS,GUARDAESCOBA.</t>
  </si>
  <si>
    <t>ACABADO DE MURO EN BAÑOS, ÁREA LAVADORAS Y CUARTO DE ASEO: CERÁMICA PIEDRA FRANCESA BEIGE 28,7*57,5 O SIMILAR AUTORIZADO POR LA SUPERVISIÓN, CON REMATE SUPERIOR EN WIN PLÁSTICO DE COLOR SIMILAR. INCLUYE ALISTADO Y CENEFA EN MALLA DE INSTALACIÓN VERTICAL.</t>
  </si>
  <si>
    <t>V-1 VENTANERIA CORREDIZA ALUMINIO SERIE 7038 DE TRES CUERPOS Y VIDRIO DE 5 MM EN FACHADA.</t>
  </si>
  <si>
    <t>VENTANERIA TIPO PERSIANA  ALUMINIO SERIE 7038</t>
  </si>
  <si>
    <t>DIVISIONES PARA BAÑO FABRICADAS EN LÁMINA DE ACERO INOXIDABLE REF. 304 -2B CALIBRE 20  TERMINADO 3 ANTIMAGNÉTICO, TIPO PANEL DOBLE LAMINA, INTERIOR EN ICOPOR PARA EFECTO ANTI ACÚSTICO, CON DISEÑO MODULAR DE FÁCIL COLOCACIÓN, CUENTA CON BISAGRAS,  ZÓCALO, BASES Y PASADOR TOTALMENTE EN ACERO INOXIDABLE,  BISAGRA CON APERTURA MAYOR DE 100°, FIJACIÓN Y NIVELACIÓN TÉCNICA SEGÚN EL CASO. PARA LOS SANITARIOS, DUCHAS Y ORINALES DE LAS BATERÍAS DE BAÑOS, EN PANELES ENTAMBORADOS DE ACERO INOXIDABLE TIPO SOCODA 304 2B CALIBRE 20</t>
  </si>
  <si>
    <t>PUERTA EN ACERO INOXIDABLE CALIBRE 16 SOCODA.</t>
  </si>
  <si>
    <t>CUBIERTAS</t>
  </si>
  <si>
    <t>ESTRUCTURA DE CUBIERTA EN PERFILES METALICOS TIPO ACESCO O SIMILAR SEGUN PLANOS. INCLUYE TODOS LOS ELEMENTOS ESTRUCTURALES PARA SU MONTAJE Y CORRECTO FUNCIONAMIENTO COMO TEMPLETES, CONTRAVIENTOS Y OTROS ACCESORIOS, COMO TAMBIEN PINTURA EN ANTICORROSIVO Y ESMALTE.</t>
  </si>
  <si>
    <t xml:space="preserve">SUMINISTRO E INSTALACIÓN DE TEJA STEEL STANDING SEAM TIPO PANEL  COLOR VERDE  COLMENA O SIMILAR  INCLUYE CABALLETES, LIMATESAS, LIMAHOYAS REMATES LATERALES CONTRA MUROS Y TODO ACCESORIO NECESARIO PARA SU INSTALACION Y CORRECTO FUNCIONAMIENTO. </t>
  </si>
  <si>
    <t>APARATOS SANITARIOS Y ACCESORIOS</t>
  </si>
  <si>
    <t>LAVAMANOS PORCELANA DE INCRUSTAR SAN LORENZO</t>
  </si>
  <si>
    <t xml:space="preserve">SANITARIO ACUACER BLANCO </t>
  </si>
  <si>
    <t>REJILLA PLÁSTICA SOSCO 3 X 2</t>
  </si>
  <si>
    <t>SIPS TAPA DE REGISTRO EN PVC</t>
  </si>
  <si>
    <t>MEZCLADOR CON DUCHA DE PARED</t>
  </si>
  <si>
    <t>DUCHA ANTIVANDALICA CON REGADERA DE SEGURIDAD</t>
  </si>
  <si>
    <t>ORINAL GOTTA ENTRADA POSTERIOR</t>
  </si>
  <si>
    <t>LAVAMANOS MEDIO PEDESTAL</t>
  </si>
  <si>
    <t>VIDRIOS Y ESPEJOS</t>
  </si>
  <si>
    <t>ESPEJOS BISELADOS 4 MM (FLOTADO EN MURO)</t>
  </si>
  <si>
    <t>CERRADURA CILINDRICA POMO ALUMINIO BAÑO</t>
  </si>
  <si>
    <r>
      <t xml:space="preserve"> 	</t>
    </r>
    <r>
      <rPr>
        <b/>
        <sz val="10"/>
        <color rgb="FF000000"/>
        <rFont val="Arial Narrow"/>
        <family val="2"/>
      </rPr>
      <t>CUADRO DE CANTIDADES MANTENIMIENTO DE LAS INSTALACIONES DEL ESM (RUBRO 02-02-02-005-004-01-2-10) $ 20.200.000,00</t>
    </r>
  </si>
  <si>
    <t xml:space="preserve">CUADRO DE CANTIDADES MANTENIMIENTO RANCHO DE TROPA </t>
  </si>
  <si>
    <t>(RUBRO 02-02-02-005-004-01-2-10) $ 129.750.000,00</t>
  </si>
  <si>
    <t>6.10</t>
  </si>
  <si>
    <t>6.11</t>
  </si>
  <si>
    <t>6.12</t>
  </si>
  <si>
    <t>6.13</t>
  </si>
  <si>
    <t>6.14</t>
  </si>
  <si>
    <t>PISO EN BALDOSA GRANO DE MÁRMOL 0.30X0.30X0.025 MTS TRÁFICO PESADO.</t>
  </si>
  <si>
    <t>ACABADO DE MURO EN  CERÁMICA  DE PARED VITTORIANO RECTIFICADO COLOR BLANCO BRILLANTE 30 X 60 O SIMILAR AUTORIZADO POR LA SUPERVISIÓN, CON REMATE SUPERIOR EN WIN PLÁSTICO DE COLOR SIMILAR. INCLUYE ALISTADO Y CENEFA EN MALLA DE INSTALACIÓN VERTICAL/HORIZONTAL.</t>
  </si>
  <si>
    <t>PISO EN LOSETA DE GRES INDUSTRIAL CON BOQUILLA EPOXICA PARA  COCINA SAHARA RECTANGULAR 24,5X12X1,2 CMS ABRASIVA O SIMILAR AUTORIZADO POR LA SUPERVISION, INCLUYE LOSETA DE DEMARCACIÓN EN CARCAMOS Y REMATES Y COMPLEMENTOS SANITARIOS PARA SU CORRECTA INSTALACIÓN Y FUNCIONAMIENTO.</t>
  </si>
  <si>
    <t>ZOCALO SANITARIO MEDIA CAÑA EN GRES  DE 9 CM DE ALTURA INCLUYE ESQUNEROS INTERNOS, EXTERNOS Y ACCESORIOS DE REMATE.</t>
  </si>
  <si>
    <t>PINTURA SUPERFICIES METÁLICAS, INCLUYE ANTICORROSIVO Y ESMALTE</t>
  </si>
  <si>
    <t>OBRAS GENERALES</t>
  </si>
  <si>
    <t>DESMONTE DE PUERTAS METÁLICA DE ACCESO.</t>
  </si>
  <si>
    <t>DESMONTE DE EQUIPOS DE COCINA</t>
  </si>
  <si>
    <t>INSTALACIÓN DE EQUIPOS DE COCINA INCLUYE ACCESORIOS</t>
  </si>
  <si>
    <t>MURO EN BLOQUE DE CONCRETO 20*20*40</t>
  </si>
  <si>
    <t>PUNTO SANITARIO Ø 6"</t>
  </si>
  <si>
    <t>CAJA DE INSPECCIÓN 0.60 X 0.60 MTS.</t>
  </si>
  <si>
    <t>TUBERÍA PVC PRESIÓN</t>
  </si>
  <si>
    <t>TUBERÍA PVC PRESIÓN RDE 13.5 Ø 1"</t>
  </si>
  <si>
    <t>PUNTO DE AGUA FRIA Ø 1"</t>
  </si>
  <si>
    <t>REGISTRO DE AGUA INCLUYE TAPA Y CAJA Ø 3/4"</t>
  </si>
  <si>
    <t>VÁLVULA DE CHEQUE Ø 1"</t>
  </si>
  <si>
    <t>TUBERIA DE COBRE TIPO "M" 1"</t>
  </si>
  <si>
    <t>OTROS</t>
  </si>
  <si>
    <t>TRAMPA DE GRASAS 1M X 2M X 2 M</t>
  </si>
  <si>
    <t>REJILLA PARA CÁRCAMO TRAFICO LIVIANO DE 30X100X6</t>
  </si>
  <si>
    <t>REJILLA PARA CÁRCAMO TRAFICO LIVIANO DE 40X40X6</t>
  </si>
  <si>
    <t xml:space="preserve">SUMINISTRO INSTALACIÓN Y PUESTA EN SERVICIO DE INTERRUPTOR DOBLE, INCLUYE SALIDA EN CABLEADO (PE, HF, FR, LS, LIBRE DE HALÓGENOS, RETARDANTE A LA LLAMA, BAJA EMISIÓN DE HUMOS), TUBERÍA PVC 3/4" Y TODOS LOS ACCESORIOS NECESARIOS PARA GARANTIZAR SU CORRECTA INSTALACIÓN Y PUESTA EN SERVICIO. </t>
  </si>
  <si>
    <t xml:space="preserve">SUMINISTRO INSTALACIÓN Y PUESTA EN SERVICIO DE TOMACORRIENTE BIFÁSICA 20A/220V(2Ø+PT), INCLUYE CLAVIJA, SALIDA EN CABLEADO (PE, HF, FR, LS, LIBRE DE HALÓGENOS, RETARDANTE A LA LLAMA, BAJA EMISIÓN DE HUMOS), TUBERÍA PVC 3/4", Y TODOS LOS ACCESORIOS NECESARIOS PARA GARANTIZAR SU CORRECTA INSTALACIÓN Y PUESTA EN SERVICIO. </t>
  </si>
  <si>
    <t>SUMINISTRO INSTALACIÓN Y PUESTA EN SERVICIO DE TOMACORRIENTE DOBLE MONOFÁSICA CON TAPA TIPO INTEMPERIE 15A./120V.(1Ø+N+PT) CON PROTECCIÓN POR FALLA A TIERRA (GFCI) (RED NORMAL), INCLUYE SALIDA EN CABLEADO (PE, HF, FR, LS, LIBRE DE HALÓGENOS, RETARDANTE A LA LLAMA, BAJA EMISIÓN DE HUMOS) TUBERÍA PVC 3/4" Y  ACCESORIOS NECESARIOS PARA GARANTIZAR SU CORRECTA INSTALACIÓN Y PUESTA EN SERVICIO.</t>
  </si>
  <si>
    <t>SUMINISTRO, INSTALACIÓN Y PUESTA EN SERVICIO DE LUMINARIA LED SYLVANIA HERMETICA TUBE P24198, 24W, 2400LM, 100-240V,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</si>
  <si>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SUMINISTRO, INSTALACIÓN Y PUESTA EN SERVICIO DE TOMACORRIENTE DOBLE MONOFÁSICA 15A./120V.(1Ø+N+PT) (RED NORMAL), INCLUYE SALIDA EN CABLEADO (PE, HF, FR, LS, LIBRE DE HALÓGENOS, RETARDANTE A LA LLAMA, BAJA EMISIÓN DE HUMOS), TUBERÍA EN PVC 3/4" INTRAMUROS Y EMT EN CIELO FALSO 3/4", CAJA, TORNILLERÍA, TERMINALES, UNIONES, CABLEADO, RESANE, PAÑETE, ESTUCO, PINTURA, RECUPERACIÓN DE LA ZONA AFECTADA CON LOS MISMOS ACABADOS Y ACCESORIOS NECESARIOS PARA GARANTIZAR SU CORRECTA INSTALACIÓN Y PUESTA EN SERVICIO.</t>
  </si>
  <si>
    <t>TUBERIA DE COBRE TIPO "L" GAS 1/2"</t>
  </si>
  <si>
    <t>TUBERIA DE COBRE TIPO "L" GAS 3/4"</t>
  </si>
  <si>
    <t>MANGUERA FLEXOMETÁLICA DE GAS Ø 3/8" X 1,00 MT</t>
  </si>
  <si>
    <t>PINTURA KORAZA SOBRE PAÑETE TRES MANOS (INCLUYE FILOS Y DILATACIONES)</t>
  </si>
  <si>
    <t>PUERTA ENTAMBORADA EN LÁMINA C.R. GALVANIZADA CAL.18, CON PERSIANA INFERIOR Y SUPERIOR. INCLUYE MARCO.</t>
  </si>
  <si>
    <t>GRIFERÍA PARA PLATERO INDUSTRIAL REF: MONOCONTROL SIBEL</t>
  </si>
  <si>
    <t>CERRADURA CON CHAPA DE SEGURIDAD</t>
  </si>
  <si>
    <t xml:space="preserve">CUADRO DE CANTIDADES MANTENIMIENTO ADECUACION Y MEJORAMIENTO DE VIVIENDAS FISCALES Y ALOJAMIENTOS </t>
  </si>
  <si>
    <t>(RUBRO 02-02-02-005-004-01-1-10) $ 135.177.861,00</t>
  </si>
  <si>
    <t>(RUBRO 02-02-02-005-004-01-1-16) $155.653.909,00</t>
  </si>
  <si>
    <t>DESMONTE DE CABALLETES Y LIMATEZAS</t>
  </si>
  <si>
    <t>DEMOLICIÓN DE CUBIERTA TEJA DE BARRO + ASBESTO CEMENTO (INCLUYE ACCESORIOS DE CUBIERTA)</t>
  </si>
  <si>
    <t>DESMONTE DE MUEBLES EN MADERA (CLOSET-ESCRITORIOS)</t>
  </si>
  <si>
    <t>ESCARIFICACIÓN Y RETIRO DE PAÑETE INTERNO</t>
  </si>
  <si>
    <t>RETIRO DE CANOAS, BAJANTES, RUANAS Y TUBERIAS. INCLUYE EL CARGUE, TRANSPORTE, DISPOSICION FINAL DE ESCOMBROS EN BOTADEROS OFICIALES. ALTURA APRÓX 6M.</t>
  </si>
  <si>
    <t>RETIRO DE TELA ASFÁLTICA EXISTENTE. INCLUYE MALLA DE GALLINERO, MORTEROS DE PEGA, CARGUE, TRANSPORTE Y BOTADA DE ESCOMBROS. ALTURA APRÓX 6M.</t>
  </si>
  <si>
    <t>FILOS Y DILATACIONES</t>
  </si>
  <si>
    <t>GOTERAS</t>
  </si>
  <si>
    <t xml:space="preserve">ALISTADO DE PISO EN MORTERO 1:5  E=0.04 MTS (PREPARACIÓN DE SUPERFICIE) </t>
  </si>
  <si>
    <t>LAVADO, DESMANCHADO Y MANTENIMIENTO GENERAL A  PISO CERAMICO INCLUYE PREPARACIÓN DE JUNTAS Y APLICACIÓN DE LECHADA O BOQUILLA.</t>
  </si>
  <si>
    <t>SUMINISTRO E INSTALACION DE GRANIPLAST.</t>
  </si>
  <si>
    <t>VINILO TIPO SUPER KORAZA SOBRE PAÑETE TRES MANOS (INCLUYE FILOS Y DILATACIONES), COLOR BLANCO O A ELECCION DE LA SUPERVISIÓN.</t>
  </si>
  <si>
    <t>SIPS Y DISEÑO DE COCINA INTEGRAL EN AGLOMERADO MELAMINICO RH CAL. 15   DIFERENTES MEDIDAS Y COLOR A DEFINIR. INCLUYE ESTUFA, CAMPANA EXTRACTORA,  LAVAPLATOS. GRIFERÍA Y ACCESORIOS NECESARIOS PARA SU PERFECTA INSTALACIÓN Y FUNCIONAMIENTO.</t>
  </si>
  <si>
    <t>SUMINISTRO E INSTALACION DE CLOSETS - ESCRITORIOS SEGÚN DISEÑO Y ESPECIFICACIONES, EN TABLERO MELAMINICO RH COLOR WENGUE</t>
  </si>
  <si>
    <t xml:space="preserve">MANTENIMIENTO PUERTAS DIMENSIONES: 2,30 * 0,9 M Y MARCOS DE MADERA, ESPESOR 0,15 M (NAVE, TAPALUCES,MARCO, CARTERAS EXTERNAS E INTERNAS) INCLUYE, CAMBIO DE PIEZAS DETERIORADAS,  LIJADO HASTA DEJAR  LA MADERA AL ESTADO NATURAL , APLICACION DE SELLADOR CATALIZADO 26% SOLIDOS, APLICACIÓN DE PINTURA TIPO IMPRANOL   A DOS MANOS, AMBAS CARAS Y TONALIDAD SIMILAR A LA EXISTENTE , RESANES CON TAPAPOROS AMADERADOS TIPO POROSIL Y MADECRIL. </t>
  </si>
  <si>
    <t>MANTENIMIENTO VENTANA DE MADERA, INCLUYE MARCOS, CAMBIO DE PIEZAS DETERIORADAS, ( TAPALUCES,LISTONES, ANGEO) LIJADO HASTA DEJAR AL ESTADO NATURAL DE LA MADERA, APLICACION DE SELLADOR CATALIZADO 26% SOLIDOS, SELLADO CON SILICONA ANTIHONGOS, APLICACIÓN DE PINTURA TIPO IMPRANOL   A DOS MANOS, AMBAS CARAS Y TONALIDAD SIMILAR A LA EXISTENTE , RESANES CON TAPAPOROS AMADERADOS TIPO POROSIL O SIMILAR</t>
  </si>
  <si>
    <t>MANTENIMIENTO BARANDA EXTERIOR -  PASAMANOS EN MADERA, INCLUYE, CAMBIO DE PIEZAS DETERIORADAS, (MACANAS 1" Y LISTONES) LIJADO HASTA DEJAR LA MADERA, AL ESTADO NATURAL, APLICACION DE SELLADOR CATALIZADO 26% SOLIDOS, APLICACIÓN DE PINTURA TIPO IMPRANOL   A DOS MANOS, AMBAS CARAS Y TONALIDAD SIMILAR A LA EXISTENTE , RESANES CON TAPAPOROS AMADERADOS TIPO POROSIL O SIMILAR. ALTURA : 0,90 M.</t>
  </si>
  <si>
    <t>BARRA EN MADERA PARA COCINA, EN CEDRO ANCHO 0,45 M. E= 3 CMS (INCLUYE TORNILLERIA ,PIEDEAMIGOS Y ACCESORIOS PARA SU CORRECTA INSTALACIÓN)</t>
  </si>
  <si>
    <t>MANTENIMIENTO GUARDAESCOBA EN MADERA,(INCLUYE DESMONTE, LIJADO, APLICACIÓN DE PINTURA ESMALTE SIMILAR A LA EXISTENTE, REEMPLAZO DE PIEZAS DETERIORADAS Y/O AUSENTES)</t>
  </si>
  <si>
    <t>VENTANERIA CORREDIZA ALUMINIO SERIE 7038 DE TRES CUERPOS Y VIDRIO DE 5 MM EN FACHADA.</t>
  </si>
  <si>
    <t xml:space="preserve">GARGOLA EN CONCRETO IMPERMEABILIZADO DE 50 * 30 </t>
  </si>
  <si>
    <t>SIPS DE TEJAS TIPO ESPAÑOLA O COLONIAL EN FIBROCEMENTO. INCLUYE GANCHOS,AMARRES, ENCOROCE, LISTONES Y  DEMÁS ELEMENTOS NECESARIOS HASTA GARANTIZAR SU PERFECTA ALINEACIÓN Y FUNCIONAMIENTO. ALTURA APRÓX 6M.</t>
  </si>
  <si>
    <t>SIPS DE CABALLETE ARTICULADO INFERIOR Y SUPERIOR PARA CUBIERTA TIPO ESPAÑOLA 0,90 M, INCLUYE GANCHOS, AMARRAS, Y TODO LO NECESARIO PARA SU CORRECTO FUNCIONAMIENTO. ALTURA APRÓX 3,5M.</t>
  </si>
  <si>
    <t>SIPS DE LIMATESA TERMINAL DE 1,6M, PARA CUBIERTA TIPO ESPAÑOLA.  INCLUYE GANCHOS, AMARRAS, Y TODO LO NECESARIO PARA SU CORRECTO FUNCIONAMIENTO. ALTURA APRÓX 6M.</t>
  </si>
  <si>
    <t>SIPS MANTO ASFÁLTICO PREFABRICADO, A BASE DE ASFALTOS OXIDADOS. REFORZADO CON ARMADURA CENTRAL DE POLIÉSTER DE 120 G/M2. ESTÁ PROVISTO EN LA CARA INFERIOR DE UNA LÁMINA DE POLIETILENO  PROTECTOR ANTIADHERENTE Y QUE DEBE SER RETIRADO LA APLICACIÓN DEL PRODUCTO. EN LA CARA SUPERIOR ESTÁ PROVISTO DE UNA LÁMINA DE POLIETILENO NEGRO IMPRESA CON LA MARCA DEL PRODUCTO Y QUE ACTÚA COMO PROTECCIÓN ADICIONAL.
CUALIDADES DEL MANTO ASFÁLTICA
COMPLETAMENTE IMPERMEABLE.
RESISTEN EL ENVEJECIMIENTO Y LA CONTAMINACIÓN, AGENTES ATMOSFÉRICOS Y LA ACCIÓN MICROBIOLÓGICA, NO SON ATACADOS POR INSECTOS, ROEDORES O PÁJAROS.
SON FLEXIBLES, ACOPLÁNDOSE A CUALQUIER FORMA DE SUPERFICIE.
SE REQUIERE SIEMPRE DE PROTECCIÓN (TEJA) ANTE LOS RAYOS UV DEL SOL.
NO SE ACONSEJA EN EDIFICACIONES CON ESTRUCTURAS FLEXIBLES O SUJETAS A DILATACIÓN Y CONTRACCIONES POR CAMBIOS DE TEMPERATURA.
PESO POR ROLLO: 22 KG, DIMENSIONES: 20 M DE LARGO POR 1.20 M DE  ANCHO, ESPESOR NOMINAL: DE 1,0 MM A 1,2MM.INCLUYE LIMPIEZA DE LA SUPERFICIE A CUBRIR APLICACIÓN DE CALOR  PARA SELLO DE JUNTAS, ASÍ MISMO DEMÁS ELEMENTOS NECESARIOS HASTA  GARANTIZAR SU PERFECTA ALINEACIÓN Y FUNCIONAMIENTO.
ALTURA APRÓ X 6M.</t>
  </si>
  <si>
    <t>SIPS DE CANOA EN "U" EN LÁMINA GALVANIZADA CALIBRE 20, DESARROLLO  0.50M. CON SOLDADURA ESTAÑO. INCLUYE EMBUDOS O SOSCOS, TAPAS EN EL MISMO  MATERIAL DE LA CANOA, SOPORTES, TORNILLOS AUTOPERFORANTES,  ANTICORROSIVO EPÓXICO POR AMBAS CARAS, ACABADO CON ESMALTE EN LA  CARA INFERIOR A LA VISTA, REMATES LATERALES, BOQUILLAS Y TODOS LOS  ELEMENTOS NECESARIOS PARA SU CORRECTA INSTALACIÓN Y  FUNCIONAMIENTO. ALTURA APRÓX 6M.</t>
  </si>
  <si>
    <t>SIPS DE RUANA Y/O LIMAHOYAS EN LÁMINA GALVANIZADA CALIBRE 24., DESARROLLO 40 CM.  INCLUYE CANCHADA DE MURO, FAJA DE REVOQUE IMPERMEABILIZADA, CON  FILETE., PINTURA ANTICORROSIVA Y ESMALTE, PESTAÑA DE 5 CM,  REVESTIMENTO EN POLIUREA, FOIL Y TODOS LOS ELEMENTOS NECESARIOS  PARA SU CORRECTO FUNCIONAMIENTO. ALTURA APRÓX 6M.</t>
  </si>
  <si>
    <t>SIPS DE BAJANTES EN LÁMINA GALVANIZADA CAL. 20 DE SECCIÓN 3"X3".  INCLUYE ALINEACIÓN, NIVELACIÓN, SOLDADURAS,2 SEMICODOS Y UN CODO, APLICACIÓN DE WASH PRIMER Y ANTICORROSIVO ROJO COLONIAL Y DEMÁS ELEMENTOS NECESARIOS HASTA LOGRAR SU CORRECTO  FUNCIONAMIENTO Y PRESENTACIÓN. ALTURA APRÓ X 6M.</t>
  </si>
  <si>
    <t>MANTENIMIENTO CIELO RASO EN TABLILLA DE TECHO MACHIMBRADA, INCLUYE: CAMBIO DE PIEZAS DETERIORADAS, LIJADO TABLILLA, LIJADO CORREAS O LISTONES, INMUNIZADO CON IMPRANOL COLOR SIMILAR AL EXISTENTE Y TODOS LOS ACCESORIOS PARA SU MONTAJE E INSTALACION.</t>
  </si>
  <si>
    <t>12.10</t>
  </si>
  <si>
    <t>MANTENIMIENTO ESTRUCTURA EN MADERA, INCLUYE: CAMBIO DE LISTONES DETERIORADOS EN ABARCO DE 17X7 Y 5X9 CM, LIJADO, INMUNIZADO CON IMPRANOL COLOR SIMILAR AL EXISTENTE Y TODOS LOS ACCESORIOS REQUERIDOS PARA SU MONTAJE E INSTALACION.</t>
  </si>
  <si>
    <t>12.11</t>
  </si>
  <si>
    <t>MANTENIMIENTO CANALES Y BAJANTES AGUA LLUVIA, INCLUYE ESCARIFICACION Y LIJADO PINTUARA ACTUAL, SOLDADURAS, CORRECCION DE GOTERAS Y APLICACIÓN DE ANTICORROSIVO ROJO COLONIAL.ALTURA APRÓ X 6M.</t>
  </si>
  <si>
    <t>DUCHA 8P PALANCA BALTA SIN SALIDA BAÑERA</t>
  </si>
  <si>
    <t>SANITARIO LÍNEA MONTECARLO NOVO  DUAL DE DOBLE DESCARGA, CON TAPA DE ASIENTO DE CIERRE SUAVE ACCESORIOS, SOLDADURA, ETC.</t>
  </si>
  <si>
    <t>KIT ACCESORIOS ARIZONA X 6</t>
  </si>
  <si>
    <t>SUMINISTRO INSTALACIÓN DE DIVISIONES PARA DUCHA EN VIDRIO TEMPLADO BISELADO Y  SANDBLASTING INCLUYE HERRAJES Y ACCESORIOS EN ACERO INOXIDABLE PARA SU CORRECTO FUNCIONAMIENTO.</t>
  </si>
  <si>
    <t>CUADRO DE CANTIDADES MANTENIMIENTO DE BIENES INMUEBLES GRUCO Y SUBESTACION ELECTRICA (RUBRO 02-02-02-005-004-01-2-10) $62.000.000,00 (RUBRO 02-02-02-005-004-01-2-16) $ 72.885.636,00</t>
  </si>
  <si>
    <t>3.3</t>
  </si>
  <si>
    <t>3.4</t>
  </si>
  <si>
    <t>REMOCIÓN MANTO IMPERMEABILIZANTE EN PLACA DE CUBIERTA</t>
  </si>
  <si>
    <t>DESMONTE DE BARANDAS MADERA</t>
  </si>
  <si>
    <t>PAÑETE IMPERMEABILIZADO MUROS 1:3 - E= 15 MM. INCLUYE SU APLICACIÓN EN FILOS, CARTERAS Y DILATACIONES" BAJO PLACA</t>
  </si>
  <si>
    <t>MANTO ASFALTICO  METAL FL-100 10M2 3MM O SIMILAR GARANTÍA, 10 AÑOS RESISTENCIA 650 ± 150 N/ 50 MM NORMA ISO 9001:2008. NO. CO11/4442 INCLUYE DISOLVENTES Y APLICADORES, REFUERZO EN POLIETILENO, ACABADO EN FOIL DE ALUMINIO GOFRADO PUNTA DE DIAMANTE, ESPESOR 3,0 MM</t>
  </si>
  <si>
    <t xml:space="preserve">PREPARACION DE SUPERFICIE APLICACIÓN </t>
  </si>
  <si>
    <t>SUMINISTRO E INSTALACION DE POLIETILENO TIPO POLISEC</t>
  </si>
  <si>
    <t>ESTUCO Y VINILO TIPO-1,  3 MANOS (INCLUYE ESTUCO, FILOS Y DILATACIONES) BAJO PLACA</t>
  </si>
  <si>
    <t xml:space="preserve">MANTENIMIENTO PUERTAS DIMENSIONES: 2,10 * 2,4 M Y MARCOS DE MADERA, ESPESOR 0,15 M (NAVE, MARCO, CARTERAS EXTERNAS E INTERNAS) INCLUYE, CAMBIO DE PIEZAS DETERIORADAS,  LIJADO HASTA DEJAR  LA MADERA AL ESTADO NATURAL , APLICACION DE SELLADOR CATALIZADO 26% SOLIDOS, APLICACIÓN DE PINTURA TIPO IMPRANOL   A DOS MANOS, AMBAS CARAS Y TONALIDAD SIMILAR A LA EXISTENTE , RESANES CON TAPAPOROS AMADERADOS TIPO POROSIL Y MADECRIL. </t>
  </si>
  <si>
    <t>MANTENIMIENTO VENTANA DE MADERA, INCLUYE MARCOS, CAMBIO DE PIEZAS DETERIORADAS, ( LISTONES, ANGEO) LIJADO HASTA DEJAR AL ESTADO NATURAL DE LA MADERA, APLICACION DE SELLADOR CATALIZADO 26% SOLIDOS, SELLADO CON SILICONA ANTIHONGOS, APLICACIÓN DE PINTURA TIPO IMPRANOL   A DOS MANOS, AMBAS CARAS Y TONALIDAD SIMILAR A LA EXISTENTE , RESANES CON TAPAPOROS AMADERADOS TIPO POROSIL O SIMILAR</t>
  </si>
  <si>
    <t>SIPS MANTO ASFÁLTICO PREFABRICADO, A BASE DE ASFALTOS OXIDADOS. REFORZADO CON ARMADURA CENTRAL DE POLIÉSTER DE 70 G/M2. ESTÁ PROVISTO EN LA CARA INFERIOR DE UNA LÁMINA DE POLIETILENO  PROTECTOR ANTIADHERENTE Y QUE DEBE SER RETIRADO LA APLICACIÓN DEL PRODUCTO. EN LA CARA SUPERIOR ESTÁ PROVISTO DE UNA LÁMINA DE POLIETILENO NEGRO IMPRESA CON LA MARCA DEL PRODUCTO Y QUE ACTÚA COMO PROTECCIÓN ADICIONAL.
CUALIDADES DEL MANTO ASFÁLTICA
COMPLETAMENTE IMPERMEABLE.
RESISTEN EL ENVEJECIMIENTO Y LA CONTAMINACIÓN, AGENTES ATMOSFÉRICOS Y LA ACCIÓN MICROBIOLÓGICA, NO SON ATACADOS POR INSECTOS, ROEDORES O PÁJAROS.
SON FLEXIBLES, ACOPLÁNDOSE A CUALQUIER FORMA DE SUPERFICIE.
SE REQUIERE SIEMPRE DE PROTECCIÓN (TEJA) ANTE LOS RAYOS UV DEL SOL.
NO SE ACONSEJA EN EDIFICACIONES CON ESTRUCTURAS FLEXIBLES O SUJETAS A DILATACIÓN Y CONTRACCIONES POR CAMBIOS DE TEMPERATURA.
PESO POR ROLLO: 22 KG, DIMENSIONES: 20 M DE LARGO POR 1.20 M DE  ANCHO, ESPESOR NOMINAL: DE 1,0 MM A 1,2MM.INCLUYE LIMPIEZA DE LA SUPERFICIE A CUBRIR APLICACIÓN DE CALOR  PARA SELLO DE JUNTAS, ASÍ MISMO DEMÁS ELEMENTOS NECESARIOS HASTA  GARANTIZAR SU PERFECTA ALINEACIÓN Y FUNCIONAMIENTO.
ALTURA APRÓ X 6M.</t>
  </si>
  <si>
    <t>MANTENIMIENTO CANALES Y BAJANTES AGUA LLUVIA, INCLUYE ESCARIFICACION Y LIJADO DE PINTURA ACTUAL, SOLDADURAS, CORRECCION DE GOTERAS Y APLICACIÓN DE ANTICORROSIVO ROJO COLONIAL.ALTURA APRÓ X 6M.</t>
  </si>
  <si>
    <t>CERRADURA YALE DOBLE PASADOR</t>
  </si>
  <si>
    <t>EMPRADIZACIÓN - TIERRA NEGRA Y GRAMA TIPO KIKUYO</t>
  </si>
  <si>
    <t>CUADRO DE CANTIDADES MPERMEABILIZACION LOZAS DE LA GUARDIA</t>
  </si>
  <si>
    <t xml:space="preserve"> (RUBRO 02-02-02-005-004-01-2-10) $ 17.300.000,00</t>
  </si>
  <si>
    <t>ESCARIFICACION MANUAL DE CERRAMIENTO EN MALLA ESLABONADA INCLUYE PUERTAS</t>
  </si>
  <si>
    <t>URBANISMO</t>
  </si>
  <si>
    <t xml:space="preserve">CUADRO DE CANTIDADES CONSERVACION DEPOSITOS DE ARMAMENTO AEREO DEL CACOM5 </t>
  </si>
  <si>
    <t>(RUBRO 1502-0100-39-0-1502089-02-11) $ 150.000.000,00</t>
  </si>
  <si>
    <t>1.1</t>
  </si>
  <si>
    <t>1.2</t>
  </si>
  <si>
    <t>1.3</t>
  </si>
  <si>
    <t>DEMOLICIÓN DE PLACAS MACIZAS 0,15</t>
  </si>
  <si>
    <t>1.4</t>
  </si>
  <si>
    <t>1.5</t>
  </si>
  <si>
    <t>CORTE Y DESMONTE DE MALLA ESLABONADA CON ESTRUCTURA DEJANDO EL CERRAMIENTO A UNA ALTURA DE 1,60 MTS CON RESPECTO AL NIVEL 0,0MTS</t>
  </si>
  <si>
    <t>1.6</t>
  </si>
  <si>
    <t>1.7</t>
  </si>
  <si>
    <t>2.1</t>
  </si>
  <si>
    <t>2.2</t>
  </si>
  <si>
    <t>3.1</t>
  </si>
  <si>
    <t>BAJANTE AGUAS LLUVIAS PVC Ø 4"</t>
  </si>
  <si>
    <t>SIFÓN CON REJILLA  TRAGANTE Ø 4" ALUMINIO</t>
  </si>
  <si>
    <t>CANAL METALICA CALIBRE 14</t>
  </si>
  <si>
    <t>SUMINISTRO, INSTALACIÓN Y PUESTA EN SERVICIO DE DUCTERÍA TIPO IMC DE 1 X Ø1" INCLUYE UNIÓN, CURVAS, TERMINALES, CAJAS DE PASO Y TODOS LOS ELEMENTOS NECESARIOS PARA SU CORRECTA INSTALACIÓN Y PUESTA EN FUNCIONAMIENTO</t>
  </si>
  <si>
    <t>SUMINISTRO INSTALACIÓN Y PUESTA EN SERVICIO DE NSYPLM43G GABINETE POLIÉSTER PLM 430 X 330 X 200 IP66  TIPO INDUSTRIAL, CON ESPACIO PARA TOTALIZADOR, BARRA DE NEUTRO Y TIERRA INDEPENDIENTES, PUERTA CON CHAPA Y LLAVES, INCLUYE BARRAJES DE NEUTRO, TIERRA, RIELES, ELEMENTOS DE ANCLAJE, Y TODO LO NECESARIO PARA SU CORRECTA INSTALACIÓN Y PUESTA EN FUNCIONAMIENTO.</t>
  </si>
  <si>
    <t>SUMINISTRO INSTALACIÓN Y PUESTA EN SERVICIO DE PROTECCIÓN TERMOMAGNÉTICA BIFÁSICA ENTRE 15 Y 70 A, 10KA, 230V, DE ACUERDO A DIAGRAMA UNIFILAR O CUADRO DE CARGAS</t>
  </si>
  <si>
    <t xml:space="preserve">SUMINISTRO INSTALACIÓN Y PUESTA EN SERVICIO DE ACOMETIDA EN CABLE 3 X( NO. 8 CUXAWG FASES) + 1 X NO.8 CUXAWG NEUTRO + 1 X NO. 8 CUXDESNXAWG  TIERRA, EN CABLEADO (PE, HF, FR, LS, LIBRE DE HALÓGENOS, RETARDANTE A LA LLAMA, BAJA EMISIÓN DE HUMOS),  INCLUYE ACCESORIOS PARA SU CORRECTA INSTALACIÓN Y PUESTA EN FUNCIONAMIENTO.   </t>
  </si>
  <si>
    <t>6.5</t>
  </si>
  <si>
    <t>SUMINISTRO INSTALACIÓN Y PUESTA EN SERVICIO DE LUMINARIA REFLECTOR LED  100W, INCLUYE CABLEADO (PE, HF, FR, LS, LIBRE DE HALÓGENOS, RETARDANTE A LA LLAMA, BAJA EMISIÓN DE HUMOS), TUBERÍA EMT 3/4", Y TODOS LOS ACCESORIOS NECESARIOS PARA GARANTIZAR SU CORRECTA INSTALACIÓN Y PUESTA EN SERVICIO</t>
  </si>
  <si>
    <t>6.6</t>
  </si>
  <si>
    <t>SUMINISTRO, INSTALACIÓN Y PUESTA EN SERVICIO DE TOMACORRIENTE DOBLE MONOFÁSICO CON PUESTA A TIERRA 20A/125V, 60 HZ, NEMA 5-20R, INCLUYE WALL PLATE EN ACERO INOXIDABLE, TAPA TERMOPLÁSTICA DOBLE CON APERTURA INDIVIDUAL IP-64, CABLEADO (PE, HF, FR, LS, LIBRE DE HALÓGENOS, RETARDANTE A LA LLAMA, BAJA EMISIÓN DE HUMOS), TUBERÍA EN PVC 3/4" INTRAMUROS Y EMT 3/4 " EN CIELO FALSO O A LA VISTA, CAJA, TORNILLERÍA, TERMINALES, UNIONES, CABLEADO, RESANE, PAÑETE, ESTUCO, PINTURA, RECUPERACIÓN DE LA ZONA AFECTADA CON LOS MISMOS ACABADOS Y ACCESORIOS NECESARIOS PARA GARANTIZAR SU CORRECTA INSTALACIÓN Y PUESTA EN SERVICIO.</t>
  </si>
  <si>
    <t>6.7</t>
  </si>
  <si>
    <t>SUMINISTRO, INSTALACIÓN Y PUESTA EN SERVICIO DE INTERRUPTOR SENCILLO, INCLUYE SALIDA EN CABLEADO (PE, HF, FR, LS, LIBRE DE HALÓGENOS, RETARDANTE A LA LLAMA, BAJA EMISIÓN DE HUMOS), TUBERÍA EN PVC 3/4" INTRAMUROS Y EMT EN CIELO FALSO 3/4", CAJA, TORNILLERÍA, TERMINALES, UNIONES, CABLEADO, RESANE, PAÑETE, ESTUCO, PINTURA, RECUPERACIÓN DE LA ZONA AFECTADA CON LOS MISMOS ACABADOS Y ACCESORIOS NECESARIOS PARA GARANTIZAR SU CORRECTA INSTALACIÓN Y PUESTA EN SERVICIO.</t>
  </si>
  <si>
    <t>6.8</t>
  </si>
  <si>
    <t>6.9</t>
  </si>
  <si>
    <t>SUMINISTRO INSTALACIÓN Y PUESTA EN SERVICIO DE SISTEMA DE PUESTA TIERRA TIPO DELTA, INCLUYE TRES (03) VARILLAS CW 5/8" COBRE- 99%,  TRES (03) PUNTOS DE SOLDADURA EXOTÉRMICA, TRES (03) BOLSAS 25KG/7M FAVIGEL, 25 MTS DE CABLE CU DESNUDO NO. 2 AWG, DUCTO GRES 1X12" X1.0M, DUCTO GRES, CAJAS DE INSPECCIÓN Y  TODO LO NECESARIO PARA SU CORRECTO FUNCIONAMIENTO  UNA RESISTENCIA MENOR A 5 OHMIOS.</t>
  </si>
  <si>
    <t>SUMINISTRO INSTALACIÓN Y PUESTA EN SERVICIO DE SISTEMA DE APANTALLAMIENTO CONTRA DESCARGAS ATMOSFÉRICAS MEDIANTE UNA (01) PUNTA CAPTADORAS DE 600 MM EN ALUMINIO DE  1XØ 1/2", INCLUYE 10 METROS DE CONDUCTOR EN ALUMINIO TIPO ALAMBRÓN DE 8 MM DE DIÁMETRO, AISLADORES, ACCESORIOS DE CONEXIÓN, SOPORTES, CONECTOR BIMETÁLICO, SOPORTES DE ACUERDO A PLANOS Y DETALLES, Y TODO LO NECESARIO PARA SU CORRECTO FUNCIONAMIENTO.</t>
  </si>
  <si>
    <t>7.1</t>
  </si>
  <si>
    <t xml:space="preserve">SUMINISTRO, INSTALACIÓN Y PUESTA EN SERVICIO DE CENTRAL DE INCENDIO DE 4 LAZOS DE 2 SALIDAS, INCLUYE BATERÍA, MÓDULO EXPANSOR DIRECCIONABLE, CABLEADO, BORNERAS, RIEL Y TODOS LOS ELEMENTOS NECESARIOS PARA SU CORRECTA INSTALACIÓN Y PUESTA EN FUNCIONAMIENTO. </t>
  </si>
  <si>
    <t>7.2</t>
  </si>
  <si>
    <t xml:space="preserve">SUMINISTRO, INSTALACIÓN Y PUESTA EN SERVICIO DE SIRENA CON ESTROBO, 12V/24V, 2 W, 8 CD, INCLUYE CABLEADO, CAJAS TIPO RAWELT, TUBERÍA IMC, UNIONES, CURVAS, TERMINALES, ACCESORIOS DE FIJACIÓN Y ANCLAJE, ADEMÁS DE TODOS LOS ELEMENTOS NECESARIOS PARA SU CORRECTA INSTALACIÓN Y PUESTA EN FUNCIONAMIENTO.  </t>
  </si>
  <si>
    <t>8.1</t>
  </si>
  <si>
    <t>8.2</t>
  </si>
  <si>
    <t>CIELO RASO</t>
  </si>
  <si>
    <t>PINTURA EPOXICA AZUL - AMARILLA CON DEMARCACION DE SEGURIDAD, PARA TRAFICO PESADO - BODEGA. PINTURA EPÓXICA EN 3 CAPAS EN EL PRIMER NIVEL DE LA SUPERFICIE PREVIAMENTE ALISTADA, (INCLUYE APLICACIÓN DE DESINCRUSTANTE DEMARCACIÓN DE ZONAS DE ACUERDO A LA DISTRIBUCIÓN EN PLANOS</t>
  </si>
  <si>
    <t>FLANCHE EN LÁMINA DE 0,25 ÚTIL POR 2,40ML CAL 26 SEGÚN PLANOS PARA LA CUBIERTA CONTRA MURO INCRUSTADO Y SELLADO CON IMPERMEABILIZANTE</t>
  </si>
  <si>
    <t xml:space="preserve">CERRADURA DE SEGURIDAD DE SIETE (7) PUNTOS SIN MANIJA. (CUBRIMIENTO EN PISO TECHO, BISAGRA Y LATERAL. 5 LLAVES CODIFICADAS, COPIADO RESTRINGIDO. ANTIGUANA, ANTIPALANCA, ANTITALADRO). </t>
  </si>
  <si>
    <t>BRAZO MECÁNICO PUERTA</t>
  </si>
  <si>
    <t>TOPE MEDIA LUNA SATINADO 3/16PG REF. FIXSER</t>
  </si>
  <si>
    <t>MANTENIMIENTO CERRAMIENTO EN MALLA ESLABONADA H: 2 M (REPARACION DE TRAMOS SUELTOS, APLICACIÓN DE PINTURA ESMALTE EXTERIORES)</t>
  </si>
  <si>
    <t>CERRAMIENTO EN MALLA ESLABONADA CALIBRE SIMILAR AL EXISTENTE H=2M, INCLUYE  MAMPOSTERIA, ALFAJIA PISAMALLA, ALAMBRE DE PUAS.</t>
  </si>
  <si>
    <t>TOTAL……………………………..</t>
  </si>
  <si>
    <t>IMPUESTO</t>
  </si>
  <si>
    <t>VALOR</t>
  </si>
  <si>
    <t>Contribución de Obra</t>
  </si>
  <si>
    <t>5% Total Contrato</t>
  </si>
  <si>
    <t>Estampilla Pro universidad</t>
  </si>
  <si>
    <t>0,5% Total Contrato</t>
  </si>
  <si>
    <t>Estampilla Politécnico Jaime Isaza Cadavid</t>
  </si>
  <si>
    <t>0,4% Total Contrato</t>
  </si>
  <si>
    <t>Rete Fuente</t>
  </si>
  <si>
    <t>2% valor antes de IVA</t>
  </si>
  <si>
    <t>Rete IVA</t>
  </si>
  <si>
    <t>15% según lo facturado de acuerdo al IVA</t>
  </si>
  <si>
    <t xml:space="preserve">Atentamente, </t>
  </si>
  <si>
    <t>_____________________________________________________________</t>
  </si>
  <si>
    <t xml:space="preserve">                          SUBTOTAL</t>
  </si>
  <si>
    <t>ADMINISTRACION:      %</t>
  </si>
  <si>
    <t>IMPREVISTOS:             %</t>
  </si>
  <si>
    <t>UTILIDAD:                     %</t>
  </si>
  <si>
    <t>IVA UTILIDAD:              %</t>
  </si>
  <si>
    <t>NOTA 1. El impuesto del IVA deberá incluirse dentro del valor de la oferta, debidamente discriminado de acuerdo al servicio que se pretende contratar teniendo en cuenta el AIU.</t>
  </si>
  <si>
    <t>NOTA 2.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</si>
  <si>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NOTA 3. Teniendo en cuenta que el contrato a suscribir es un contrato de obra pública, se realizarán las retenciones definidas en el Estatuto Tributario al valor total del contrato así:</t>
  </si>
  <si>
    <t>NOTA 4: El contrato se adjudicará por el valor total del presupuesto oficialmente asignado, y se agotará de acuerdo a necesidad, toda vez que  el presupuesto oficial  asignado para los mantenimientos; no cubre en su totalidad las necesidades de la unidad de acuerdo al diagnóstico anual de las instalaciones CACOM-5.</t>
  </si>
  <si>
    <t>NOTA 5: En caso de encontrarse discrepancia en los valores de la oferta económica presentada  por el proveedor en la  plataforma y el formulario de oferta económica, prevalecerá el presente anexo.</t>
  </si>
  <si>
    <t xml:space="preserve">[Firma representante legal del Proponente o del Proponente persona natural] </t>
  </si>
  <si>
    <t xml:space="preserve"> </t>
  </si>
  <si>
    <t>-</t>
  </si>
  <si>
    <r>
      <t>Yo,</t>
    </r>
    <r>
      <rPr>
        <b/>
        <sz val="10"/>
        <color rgb="FF000000"/>
        <rFont val="Arial Narrow"/>
        <family val="2"/>
      </rPr>
      <t xml:space="preserve"> </t>
    </r>
    <r>
      <rPr>
        <sz val="10"/>
        <color rgb="FF000000"/>
        <rFont val="Arial Narrow"/>
        <family val="2"/>
      </rPr>
      <t>JHON JAIRO CEDIEL OSORNO , en mi condición de Representante Legal de ALIANZA MUNDIAL SAS, identificado como aparece al pie de mi firma, manifiesto que el valor total de la propuesta es por la suma de OCHOCIENTOS SESENTA MILLONES DOSCIENTOS SESENTA Y SIETE MIL SETECIENTOS CUARENTA Y CINCO PESOS ($860.267.745), Valor que incluye todos los gastos e impuestos a que haya lugar.</t>
    </r>
  </si>
  <si>
    <t>Nombre:JHON JAIRO CEDIEL OSORNO</t>
  </si>
  <si>
    <t>ALIANZA MUNDIAL S.A.S</t>
  </si>
  <si>
    <t>Cargo:REPRESENTANTE LEGAL</t>
  </si>
  <si>
    <t xml:space="preserve">Documento de Identidad: 71.379.117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</si>
</sst>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
  </numFmts>
  <fonts count="7" x14ac:knownFonts="1">
    <font>
      <sz val="11"/>
      <color theme="1"/>
      <name val="Calibri"/>
      <family val="2"/>
      <scheme val="minor"/>
    </font>
    <font>
      <b/>
      <sz val="10"/>
      <color theme="1"/>
      <name val="Arial Narrow"/>
      <family val="2"/>
    </font>
    <font>
      <sz val="10"/>
      <color theme="1"/>
      <name val="Arial Narrow"/>
      <family val="2"/>
    </font>
    <font>
      <b/>
      <sz val="10"/>
      <color rgb="FF000000"/>
      <name val="Arial Narrow"/>
      <family val="2"/>
    </font>
    <font>
      <sz val="10"/>
      <color rgb="FF000000"/>
      <name val="Arial Narrow"/>
      <family val="2"/>
    </font>
    <font>
      <b/>
      <sz val="8"/>
      <color theme="1"/>
      <name val="Arial Narrow"/>
      <family val="2"/>
    </font>
    <font>
      <sz val="11"/>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6" fillId="0" borderId="0" applyFont="0" applyFill="0" applyBorder="0" applyAlignment="0" applyProtection="0"/>
    <xf numFmtId="9" fontId="6" fillId="0" borderId="0" applyFont="0" applyFill="0" applyBorder="0" applyAlignment="0" applyProtection="0"/>
  </cellStyleXfs>
  <cellXfs count="77">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justify" wrapText="1"/>
    </xf>
    <xf numFmtId="0" fontId="4" fillId="0" borderId="0" xfId="0" applyFont="1" applyAlignment="1">
      <alignment horizontal="center" vertical="center"/>
    </xf>
    <xf numFmtId="0" fontId="4" fillId="0" borderId="0" xfId="0" applyFont="1" applyAlignment="1">
      <alignment vertical="center" wrapText="1"/>
    </xf>
    <xf numFmtId="0" fontId="4" fillId="0" borderId="0" xfId="0" applyFont="1" applyBorder="1" applyAlignment="1">
      <alignment horizontal="center" vertical="center" wrapText="1"/>
    </xf>
    <xf numFmtId="0" fontId="5" fillId="0" borderId="0" xfId="0" applyFont="1" applyAlignment="1">
      <alignment vertical="center"/>
    </xf>
    <xf numFmtId="0" fontId="3" fillId="0" borderId="19"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0" xfId="0" applyFont="1" applyFill="1" applyBorder="1" applyAlignment="1">
      <alignment horizontal="center" vertical="center" wrapText="1"/>
    </xf>
    <xf numFmtId="43" fontId="2" fillId="0" borderId="0" xfId="1" applyFont="1"/>
    <xf numFmtId="43" fontId="4" fillId="0" borderId="0" xfId="1" applyFont="1" applyBorder="1" applyAlignment="1">
      <alignment horizontal="center" vertical="center" wrapText="1"/>
    </xf>
    <xf numFmtId="43" fontId="3" fillId="0" borderId="0" xfId="1" applyFont="1" applyFill="1" applyBorder="1" applyAlignment="1">
      <alignment horizontal="center" vertical="center" wrapText="1"/>
    </xf>
    <xf numFmtId="43" fontId="2" fillId="0" borderId="9" xfId="1" applyFont="1" applyBorder="1" applyAlignment="1">
      <alignment vertical="center"/>
    </xf>
    <xf numFmtId="43" fontId="2" fillId="3" borderId="9" xfId="1" applyFont="1" applyFill="1" applyBorder="1" applyAlignment="1">
      <alignment vertical="center"/>
    </xf>
    <xf numFmtId="43" fontId="2" fillId="0" borderId="12" xfId="1" applyFont="1" applyBorder="1" applyAlignment="1">
      <alignment vertical="center"/>
    </xf>
    <xf numFmtId="0" fontId="2" fillId="0" borderId="0" xfId="0" applyFont="1" applyAlignment="1">
      <alignment horizontal="center" vertical="center"/>
    </xf>
    <xf numFmtId="43" fontId="2" fillId="0" borderId="0" xfId="1" applyFont="1" applyAlignment="1">
      <alignment vertical="center"/>
    </xf>
    <xf numFmtId="0" fontId="1" fillId="2" borderId="6" xfId="0" applyFont="1" applyFill="1" applyBorder="1" applyAlignment="1">
      <alignment horizontal="center" vertical="center"/>
    </xf>
    <xf numFmtId="43" fontId="1" fillId="2" borderId="6" xfId="1" applyFont="1" applyFill="1" applyBorder="1" applyAlignment="1">
      <alignment horizontal="center" vertical="center"/>
    </xf>
    <xf numFmtId="0" fontId="2" fillId="3" borderId="1" xfId="0" applyFont="1" applyFill="1" applyBorder="1" applyAlignment="1">
      <alignment horizontal="center" vertical="center"/>
    </xf>
    <xf numFmtId="43" fontId="2" fillId="3" borderId="1" xfId="1" applyFont="1" applyFill="1" applyBorder="1" applyAlignment="1">
      <alignment vertical="center"/>
    </xf>
    <xf numFmtId="0" fontId="2" fillId="0" borderId="1" xfId="0" applyFont="1" applyBorder="1" applyAlignment="1">
      <alignment horizontal="center" vertical="center"/>
    </xf>
    <xf numFmtId="43" fontId="2" fillId="0" borderId="1" xfId="1" applyFont="1" applyBorder="1" applyAlignment="1">
      <alignment vertical="center"/>
    </xf>
    <xf numFmtId="0" fontId="2" fillId="0" borderId="11" xfId="0" applyFont="1" applyBorder="1" applyAlignment="1">
      <alignment horizontal="center" vertical="center"/>
    </xf>
    <xf numFmtId="43" fontId="2" fillId="0" borderId="11" xfId="1" applyFont="1" applyBorder="1" applyAlignment="1">
      <alignment vertical="center"/>
    </xf>
    <xf numFmtId="43" fontId="2" fillId="0" borderId="0" xfId="0" applyNumberFormat="1" applyFont="1"/>
    <xf numFmtId="10" fontId="2" fillId="0" borderId="0" xfId="2" applyNumberFormat="1" applyFont="1"/>
    <xf numFmtId="0" fontId="2" fillId="0" borderId="0" xfId="0" applyFont="1" applyAlignment="1">
      <alignment vertical="center"/>
    </xf>
    <xf numFmtId="0" fontId="1" fillId="2" borderId="7" xfId="0" applyFont="1" applyFill="1" applyBorder="1" applyAlignment="1">
      <alignment horizontal="center" vertical="center"/>
    </xf>
    <xf numFmtId="0" fontId="2" fillId="3" borderId="9" xfId="0" applyFont="1" applyFill="1" applyBorder="1" applyAlignment="1">
      <alignment vertical="center"/>
    </xf>
    <xf numFmtId="43" fontId="2" fillId="0" borderId="9" xfId="0" applyNumberFormat="1" applyFont="1" applyBorder="1" applyAlignment="1">
      <alignment vertical="center"/>
    </xf>
    <xf numFmtId="0" fontId="2" fillId="0" borderId="1" xfId="0" applyFont="1" applyBorder="1" applyAlignment="1">
      <alignment vertical="center"/>
    </xf>
    <xf numFmtId="10" fontId="2" fillId="0" borderId="1" xfId="2" applyNumberFormat="1" applyFont="1" applyBorder="1" applyAlignment="1">
      <alignment vertical="center"/>
    </xf>
    <xf numFmtId="164" fontId="2" fillId="0" borderId="1" xfId="0" applyNumberFormat="1" applyFont="1" applyBorder="1" applyAlignment="1">
      <alignment vertical="center"/>
    </xf>
    <xf numFmtId="43" fontId="2" fillId="0" borderId="1" xfId="0" applyNumberFormat="1" applyFont="1" applyBorder="1" applyAlignment="1">
      <alignment vertical="center"/>
    </xf>
    <xf numFmtId="10" fontId="2" fillId="0" borderId="0" xfId="2" applyNumberFormat="1" applyFont="1" applyAlignment="1">
      <alignment vertical="center"/>
    </xf>
    <xf numFmtId="43" fontId="2" fillId="0" borderId="1" xfId="1" applyFont="1" applyFill="1" applyBorder="1" applyAlignment="1">
      <alignment vertical="center"/>
    </xf>
    <xf numFmtId="0" fontId="2" fillId="0" borderId="0" xfId="0" applyFont="1" applyAlignment="1">
      <alignment horizontal="justify" vertical="center" wrapText="1"/>
    </xf>
    <xf numFmtId="0" fontId="4" fillId="0" borderId="0" xfId="0" applyFont="1" applyBorder="1" applyAlignment="1">
      <alignment horizontal="justify" vertical="center" wrapText="1"/>
    </xf>
    <xf numFmtId="0" fontId="1" fillId="2" borderId="6" xfId="0" applyFont="1" applyFill="1" applyBorder="1" applyAlignment="1">
      <alignment horizontal="justify" vertical="center" wrapText="1"/>
    </xf>
    <xf numFmtId="0" fontId="1" fillId="3"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 fillId="2" borderId="5" xfId="0" applyFont="1" applyFill="1" applyBorder="1" applyAlignment="1">
      <alignment horizontal="center" vertical="center"/>
    </xf>
    <xf numFmtId="0" fontId="1" fillId="3" borderId="8" xfId="0" applyFont="1" applyFill="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3" fontId="2" fillId="0" borderId="0" xfId="0" applyNumberFormat="1" applyFont="1"/>
    <xf numFmtId="0" fontId="2" fillId="0" borderId="0" xfId="0" applyFont="1" applyAlignment="1">
      <alignment horizontal="left" vertical="justify" wrapText="1"/>
    </xf>
    <xf numFmtId="0" fontId="2" fillId="0" borderId="0" xfId="0" applyFont="1" applyAlignment="1">
      <alignment horizontal="justify" vertical="justify" wrapText="1"/>
    </xf>
    <xf numFmtId="0" fontId="2" fillId="0" borderId="1" xfId="0" applyFont="1" applyBorder="1" applyAlignment="1">
      <alignment horizontal="center" vertical="center"/>
    </xf>
    <xf numFmtId="0" fontId="3" fillId="2" borderId="21"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3" fillId="2" borderId="2"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justify" vertical="justify"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cid:image002.png@01D5ECA7.853E64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295275</xdr:colOff>
      <xdr:row>0</xdr:row>
      <xdr:rowOff>38100</xdr:rowOff>
    </xdr:from>
    <xdr:to>
      <xdr:col>2</xdr:col>
      <xdr:colOff>3917156</xdr:colOff>
      <xdr:row>3</xdr:row>
      <xdr:rowOff>71437</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95275" y="38100"/>
          <a:ext cx="4191000" cy="533400"/>
        </a:xfrm>
        <a:prstGeom prst="rect">
          <a:avLst/>
        </a:prstGeom>
        <a:noFill/>
        <a:ln>
          <a:noFill/>
        </a:ln>
      </xdr:spPr>
    </xdr:pic>
    <xdr:clientData/>
  </xdr:twoCellAnchor>
  <xdr:twoCellAnchor>
    <xdr:from>
      <xdr:col>2</xdr:col>
      <xdr:colOff>304800</xdr:colOff>
      <xdr:row>4</xdr:row>
      <xdr:rowOff>0</xdr:rowOff>
    </xdr:from>
    <xdr:to>
      <xdr:col>9</xdr:col>
      <xdr:colOff>619760</xdr:colOff>
      <xdr:row>4</xdr:row>
      <xdr:rowOff>1270</xdr:rowOff>
    </xdr:to>
    <xdr:grpSp>
      <xdr:nvGrpSpPr>
        <xdr:cNvPr id="3" name="Grupo 2">
          <a:extLst>
            <a:ext uri="{FF2B5EF4-FFF2-40B4-BE49-F238E27FC236}">
              <a16:creationId xmlns:a16="http://schemas.microsoft.com/office/drawing/2014/main" id="{00000000-0008-0000-0000-000003000000}"/>
            </a:ext>
          </a:extLst>
        </xdr:cNvPr>
        <xdr:cNvGrpSpPr>
          <a:grpSpLocks/>
        </xdr:cNvGrpSpPr>
      </xdr:nvGrpSpPr>
      <xdr:grpSpPr bwMode="auto">
        <a:xfrm>
          <a:off x="1181100" y="647700"/>
          <a:ext cx="10144760" cy="1270"/>
          <a:chOff x="1673" y="336"/>
          <a:chExt cx="8896" cy="2"/>
        </a:xfrm>
      </xdr:grpSpPr>
      <xdr:sp macro="" textlink="">
        <xdr:nvSpPr>
          <xdr:cNvPr id="4" name="Freeform 418">
            <a:extLst>
              <a:ext uri="{FF2B5EF4-FFF2-40B4-BE49-F238E27FC236}">
                <a16:creationId xmlns:a16="http://schemas.microsoft.com/office/drawing/2014/main" id="{00000000-0008-0000-0000-000004000000}"/>
              </a:ext>
            </a:extLst>
          </xdr:cNvPr>
          <xdr:cNvSpPr>
            <a:spLocks/>
          </xdr:cNvSpPr>
        </xdr:nvSpPr>
        <xdr:spPr bwMode="auto">
          <a:xfrm>
            <a:off x="1673" y="336"/>
            <a:ext cx="8896" cy="2"/>
          </a:xfrm>
          <a:custGeom>
            <a:avLst/>
            <a:gdLst>
              <a:gd name="T0" fmla="+- 0 1673 1673"/>
              <a:gd name="T1" fmla="*/ T0 w 8896"/>
              <a:gd name="T2" fmla="+- 0 10569 1673"/>
              <a:gd name="T3" fmla="*/ T2 w 8896"/>
            </a:gdLst>
            <a:ahLst/>
            <a:cxnLst>
              <a:cxn ang="0">
                <a:pos x="T1" y="0"/>
              </a:cxn>
              <a:cxn ang="0">
                <a:pos x="T3" y="0"/>
              </a:cxn>
            </a:cxnLst>
            <a:rect l="0" t="0" r="r" b="b"/>
            <a:pathLst>
              <a:path w="8896">
                <a:moveTo>
                  <a:pt x="0" y="0"/>
                </a:moveTo>
                <a:lnTo>
                  <a:pt x="8896" y="0"/>
                </a:lnTo>
              </a:path>
            </a:pathLst>
          </a:custGeom>
          <a:noFill/>
          <a:ln w="13462">
            <a:solidFill>
              <a:srgbClr val="BEBEBE"/>
            </a:solidFill>
            <a:round/>
            <a:headEnd/>
            <a:tailEnd/>
          </a:ln>
        </xdr:spPr>
        <xdr:txBody>
          <a:bodyPr rot="0" vert="horz" wrap="square" lIns="91440" tIns="45720" rIns="91440" bIns="45720" anchor="t" anchorCtr="0" upright="1">
            <a:noAutofit/>
          </a:bodyPr>
          <a:lstStyle/>
          <a:p>
            <a:endParaRPr lang="es-CO"/>
          </a:p>
        </xdr:txBody>
      </xdr:sp>
    </xdr:grpSp>
    <xdr:clientData/>
  </xdr:twoCellAnchor>
  <xdr:twoCellAnchor>
    <xdr:from>
      <xdr:col>3</xdr:col>
      <xdr:colOff>581025</xdr:colOff>
      <xdr:row>598</xdr:row>
      <xdr:rowOff>38100</xdr:rowOff>
    </xdr:from>
    <xdr:to>
      <xdr:col>4</xdr:col>
      <xdr:colOff>295275</xdr:colOff>
      <xdr:row>599</xdr:row>
      <xdr:rowOff>9525</xdr:rowOff>
    </xdr:to>
    <xdr:sp macro="" textlink="">
      <xdr:nvSpPr>
        <xdr:cNvPr id="1028" name="Cuadro de texto 1">
          <a:extLst>
            <a:ext uri="{FF2B5EF4-FFF2-40B4-BE49-F238E27FC236}">
              <a16:creationId xmlns:a16="http://schemas.microsoft.com/office/drawing/2014/main" id="{00000000-0008-0000-0000-000004040000}"/>
            </a:ext>
          </a:extLst>
        </xdr:cNvPr>
        <xdr:cNvSpPr txBox="1">
          <a:spLocks noChangeArrowheads="1"/>
        </xdr:cNvSpPr>
      </xdr:nvSpPr>
      <xdr:spPr bwMode="auto">
        <a:xfrm>
          <a:off x="4495800" y="212083650"/>
          <a:ext cx="47625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s-CO" sz="1100" b="1" i="0" u="none" strike="noStrike" baseline="0">
              <a:solidFill>
                <a:srgbClr val="000000"/>
              </a:solidFill>
              <a:latin typeface="Calibri"/>
            </a:rPr>
            <a:t>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K609"/>
  <sheetViews>
    <sheetView tabSelected="1" view="pageBreakPreview" topLeftCell="A590" zoomScaleNormal="80" zoomScaleSheetLayoutView="100" workbookViewId="0">
      <selection activeCell="G576" sqref="G576"/>
    </sheetView>
  </sheetViews>
  <sheetFormatPr baseColWidth="10" defaultRowHeight="12.75" x14ac:dyDescent="0.2"/>
  <cols>
    <col min="1" max="1" width="4.5703125" style="1" customWidth="1"/>
    <col min="2" max="2" width="8.5703125" style="17" customWidth="1"/>
    <col min="3" max="3" width="62" style="39" customWidth="1"/>
    <col min="4" max="5" width="11.42578125" style="17"/>
    <col min="6" max="6" width="16.42578125" style="18" bestFit="1" customWidth="1"/>
    <col min="7" max="7" width="17.7109375" style="29" customWidth="1"/>
    <col min="8" max="8" width="15.5703125" style="1" customWidth="1"/>
    <col min="9" max="9" width="12.85546875" style="1" bestFit="1" customWidth="1"/>
    <col min="10" max="10" width="11.42578125" style="1"/>
    <col min="11" max="11" width="13.7109375" style="11" bestFit="1" customWidth="1"/>
    <col min="12" max="16384" width="11.42578125" style="1"/>
  </cols>
  <sheetData>
    <row r="4" spans="2:10" x14ac:dyDescent="0.2">
      <c r="B4" s="74"/>
      <c r="C4" s="74"/>
      <c r="D4" s="74"/>
      <c r="E4" s="74"/>
      <c r="F4" s="74"/>
      <c r="G4" s="74"/>
      <c r="H4" s="74"/>
      <c r="I4" s="74"/>
    </row>
    <row r="5" spans="2:10" x14ac:dyDescent="0.2">
      <c r="B5" s="74" t="s">
        <v>0</v>
      </c>
      <c r="C5" s="74"/>
      <c r="D5" s="74"/>
      <c r="E5" s="74"/>
      <c r="F5" s="74"/>
      <c r="G5" s="74"/>
      <c r="H5" s="2"/>
      <c r="I5" s="2"/>
    </row>
    <row r="6" spans="2:10" x14ac:dyDescent="0.2">
      <c r="B6" s="74" t="s">
        <v>1</v>
      </c>
      <c r="C6" s="74"/>
      <c r="D6" s="74"/>
      <c r="E6" s="74"/>
      <c r="F6" s="74"/>
      <c r="G6" s="74"/>
      <c r="H6" s="2"/>
      <c r="I6" s="2"/>
    </row>
    <row r="7" spans="2:10" x14ac:dyDescent="0.2">
      <c r="B7" s="75"/>
      <c r="C7" s="75"/>
      <c r="D7" s="75"/>
      <c r="E7" s="75"/>
      <c r="F7" s="75"/>
      <c r="G7" s="75"/>
      <c r="H7" s="75"/>
      <c r="I7" s="75"/>
    </row>
    <row r="8" spans="2:10" ht="75.75" customHeight="1" x14ac:dyDescent="0.2">
      <c r="B8" s="76" t="s">
        <v>350</v>
      </c>
      <c r="C8" s="76"/>
      <c r="D8" s="76"/>
      <c r="E8" s="76"/>
      <c r="F8" s="76"/>
      <c r="G8" s="76"/>
      <c r="H8" s="3"/>
      <c r="I8" s="3"/>
    </row>
    <row r="9" spans="2:10" ht="13.5" thickBot="1" x14ac:dyDescent="0.25">
      <c r="B9" s="4"/>
    </row>
    <row r="10" spans="2:10" ht="33" customHeight="1" thickBot="1" x14ac:dyDescent="0.25">
      <c r="B10" s="68" t="s">
        <v>175</v>
      </c>
      <c r="C10" s="69"/>
      <c r="D10" s="69"/>
      <c r="E10" s="69"/>
      <c r="F10" s="69"/>
      <c r="G10" s="70"/>
      <c r="H10" s="5"/>
      <c r="I10" s="5"/>
    </row>
    <row r="11" spans="2:10" ht="10.5" customHeight="1" thickBot="1" x14ac:dyDescent="0.25">
      <c r="B11" s="6"/>
      <c r="C11" s="40"/>
      <c r="D11" s="6"/>
      <c r="E11" s="6"/>
      <c r="F11" s="12"/>
      <c r="G11" s="6"/>
      <c r="H11" s="5"/>
      <c r="I11" s="5"/>
    </row>
    <row r="12" spans="2:10" x14ac:dyDescent="0.2">
      <c r="B12" s="48" t="s">
        <v>2</v>
      </c>
      <c r="C12" s="41" t="s">
        <v>3</v>
      </c>
      <c r="D12" s="19" t="s">
        <v>4</v>
      </c>
      <c r="E12" s="19" t="s">
        <v>5</v>
      </c>
      <c r="F12" s="20" t="s">
        <v>55</v>
      </c>
      <c r="G12" s="30" t="s">
        <v>56</v>
      </c>
    </row>
    <row r="13" spans="2:10" x14ac:dyDescent="0.2">
      <c r="B13" s="49">
        <v>1</v>
      </c>
      <c r="C13" s="42" t="s">
        <v>7</v>
      </c>
      <c r="D13" s="21"/>
      <c r="E13" s="21"/>
      <c r="F13" s="22"/>
      <c r="G13" s="31"/>
    </row>
    <row r="14" spans="2:10" x14ac:dyDescent="0.2">
      <c r="B14" s="50">
        <v>1.1000000000000001</v>
      </c>
      <c r="C14" s="43" t="s">
        <v>8</v>
      </c>
      <c r="D14" s="23" t="s">
        <v>9</v>
      </c>
      <c r="E14" s="23">
        <v>3.8000000000000003</v>
      </c>
      <c r="F14" s="24">
        <v>6436</v>
      </c>
      <c r="G14" s="32">
        <f>+E14*F14</f>
        <v>24456.800000000003</v>
      </c>
      <c r="I14" s="28"/>
      <c r="J14" s="11"/>
    </row>
    <row r="15" spans="2:10" x14ac:dyDescent="0.2">
      <c r="B15" s="50">
        <v>1.2</v>
      </c>
      <c r="C15" s="43" t="s">
        <v>10</v>
      </c>
      <c r="D15" s="23" t="s">
        <v>11</v>
      </c>
      <c r="E15" s="23">
        <v>12</v>
      </c>
      <c r="F15" s="24">
        <v>10658</v>
      </c>
      <c r="G15" s="14">
        <f t="shared" ref="G15:G56" si="0">+E15*F15</f>
        <v>127896</v>
      </c>
      <c r="I15" s="28"/>
      <c r="J15" s="11"/>
    </row>
    <row r="16" spans="2:10" x14ac:dyDescent="0.2">
      <c r="B16" s="49">
        <v>2</v>
      </c>
      <c r="C16" s="42" t="s">
        <v>12</v>
      </c>
      <c r="D16" s="21"/>
      <c r="E16" s="21"/>
      <c r="F16" s="22"/>
      <c r="G16" s="15">
        <f t="shared" si="0"/>
        <v>0</v>
      </c>
      <c r="I16" s="28"/>
      <c r="J16" s="11"/>
    </row>
    <row r="17" spans="2:10" ht="38.25" x14ac:dyDescent="0.2">
      <c r="B17" s="50">
        <v>2.1</v>
      </c>
      <c r="C17" s="43" t="s">
        <v>13</v>
      </c>
      <c r="D17" s="23" t="s">
        <v>14</v>
      </c>
      <c r="E17" s="23">
        <v>2.1</v>
      </c>
      <c r="F17" s="24">
        <v>40166</v>
      </c>
      <c r="G17" s="14">
        <f t="shared" si="0"/>
        <v>84348.6</v>
      </c>
      <c r="I17" s="28"/>
      <c r="J17" s="11"/>
    </row>
    <row r="18" spans="2:10" x14ac:dyDescent="0.2">
      <c r="B18" s="49">
        <v>3</v>
      </c>
      <c r="C18" s="42" t="s">
        <v>15</v>
      </c>
      <c r="D18" s="21"/>
      <c r="E18" s="21"/>
      <c r="F18" s="22"/>
      <c r="G18" s="15">
        <f t="shared" si="0"/>
        <v>0</v>
      </c>
      <c r="I18" s="28"/>
      <c r="J18" s="11"/>
    </row>
    <row r="19" spans="2:10" ht="51" x14ac:dyDescent="0.2">
      <c r="B19" s="50">
        <v>3.1</v>
      </c>
      <c r="C19" s="43" t="s">
        <v>16</v>
      </c>
      <c r="D19" s="23" t="s">
        <v>14</v>
      </c>
      <c r="E19" s="23">
        <v>0.4</v>
      </c>
      <c r="F19" s="24">
        <v>122405</v>
      </c>
      <c r="G19" s="14">
        <f t="shared" si="0"/>
        <v>48962</v>
      </c>
      <c r="I19" s="28"/>
      <c r="J19" s="11"/>
    </row>
    <row r="20" spans="2:10" x14ac:dyDescent="0.2">
      <c r="B20" s="49">
        <v>4</v>
      </c>
      <c r="C20" s="42" t="s">
        <v>17</v>
      </c>
      <c r="D20" s="21"/>
      <c r="E20" s="21"/>
      <c r="F20" s="22"/>
      <c r="G20" s="15">
        <f t="shared" si="0"/>
        <v>0</v>
      </c>
      <c r="I20" s="28"/>
      <c r="J20" s="11"/>
    </row>
    <row r="21" spans="2:10" ht="38.25" x14ac:dyDescent="0.2">
      <c r="B21" s="50">
        <v>4.0999999999999996</v>
      </c>
      <c r="C21" s="43" t="s">
        <v>18</v>
      </c>
      <c r="D21" s="23" t="s">
        <v>14</v>
      </c>
      <c r="E21" s="23">
        <v>0.9</v>
      </c>
      <c r="F21" s="24">
        <v>879367</v>
      </c>
      <c r="G21" s="14">
        <f t="shared" si="0"/>
        <v>791430.3</v>
      </c>
      <c r="I21" s="28"/>
      <c r="J21" s="11"/>
    </row>
    <row r="22" spans="2:10" x14ac:dyDescent="0.2">
      <c r="B22" s="50">
        <v>4.2</v>
      </c>
      <c r="C22" s="43" t="s">
        <v>19</v>
      </c>
      <c r="D22" s="23" t="s">
        <v>20</v>
      </c>
      <c r="E22" s="23">
        <v>45</v>
      </c>
      <c r="F22" s="24">
        <v>3686</v>
      </c>
      <c r="G22" s="14">
        <f t="shared" si="0"/>
        <v>165870</v>
      </c>
      <c r="I22" s="28"/>
      <c r="J22" s="11"/>
    </row>
    <row r="23" spans="2:10" x14ac:dyDescent="0.2">
      <c r="B23" s="50">
        <v>4.3</v>
      </c>
      <c r="C23" s="43" t="s">
        <v>21</v>
      </c>
      <c r="D23" s="23" t="s">
        <v>20</v>
      </c>
      <c r="E23" s="23">
        <v>12</v>
      </c>
      <c r="F23" s="24">
        <v>4417</v>
      </c>
      <c r="G23" s="14">
        <f t="shared" si="0"/>
        <v>53004</v>
      </c>
      <c r="I23" s="28"/>
      <c r="J23" s="11"/>
    </row>
    <row r="24" spans="2:10" x14ac:dyDescent="0.2">
      <c r="B24" s="49">
        <v>5</v>
      </c>
      <c r="C24" s="42" t="s">
        <v>22</v>
      </c>
      <c r="D24" s="21"/>
      <c r="E24" s="21"/>
      <c r="F24" s="22"/>
      <c r="G24" s="15">
        <f t="shared" si="0"/>
        <v>0</v>
      </c>
      <c r="I24" s="28"/>
      <c r="J24" s="11"/>
    </row>
    <row r="25" spans="2:10" ht="25.5" x14ac:dyDescent="0.2">
      <c r="B25" s="50">
        <v>5.0999999999999996</v>
      </c>
      <c r="C25" s="43" t="s">
        <v>23</v>
      </c>
      <c r="D25" s="23" t="s">
        <v>9</v>
      </c>
      <c r="E25" s="23">
        <v>3</v>
      </c>
      <c r="F25" s="24">
        <v>59691</v>
      </c>
      <c r="G25" s="14">
        <f t="shared" si="0"/>
        <v>179073</v>
      </c>
      <c r="I25" s="28"/>
      <c r="J25" s="11"/>
    </row>
    <row r="26" spans="2:10" x14ac:dyDescent="0.2">
      <c r="B26" s="49">
        <v>6</v>
      </c>
      <c r="C26" s="42" t="s">
        <v>24</v>
      </c>
      <c r="D26" s="21"/>
      <c r="E26" s="21"/>
      <c r="F26" s="22"/>
      <c r="G26" s="15">
        <f t="shared" si="0"/>
        <v>0</v>
      </c>
      <c r="I26" s="28"/>
      <c r="J26" s="11"/>
    </row>
    <row r="27" spans="2:10" x14ac:dyDescent="0.2">
      <c r="B27" s="50">
        <v>6.1</v>
      </c>
      <c r="C27" s="43" t="s">
        <v>25</v>
      </c>
      <c r="D27" s="23" t="s">
        <v>26</v>
      </c>
      <c r="E27" s="23">
        <v>4</v>
      </c>
      <c r="F27" s="24">
        <v>180000</v>
      </c>
      <c r="G27" s="14">
        <f t="shared" si="0"/>
        <v>720000</v>
      </c>
      <c r="I27" s="28"/>
      <c r="J27" s="11"/>
    </row>
    <row r="28" spans="2:10" x14ac:dyDescent="0.2">
      <c r="B28" s="49">
        <v>7</v>
      </c>
      <c r="C28" s="42" t="s">
        <v>27</v>
      </c>
      <c r="D28" s="21"/>
      <c r="E28" s="21"/>
      <c r="F28" s="22"/>
      <c r="G28" s="15">
        <f t="shared" si="0"/>
        <v>0</v>
      </c>
      <c r="I28" s="28"/>
      <c r="J28" s="11"/>
    </row>
    <row r="29" spans="2:10" ht="25.5" x14ac:dyDescent="0.2">
      <c r="B29" s="50">
        <v>7.1</v>
      </c>
      <c r="C29" s="43" t="s">
        <v>28</v>
      </c>
      <c r="D29" s="23" t="s">
        <v>4</v>
      </c>
      <c r="E29" s="23">
        <v>10</v>
      </c>
      <c r="F29" s="24">
        <v>13022</v>
      </c>
      <c r="G29" s="14">
        <f t="shared" si="0"/>
        <v>130220</v>
      </c>
      <c r="I29" s="28"/>
      <c r="J29" s="11"/>
    </row>
    <row r="30" spans="2:10" ht="51" x14ac:dyDescent="0.2">
      <c r="B30" s="50"/>
      <c r="C30" s="44" t="s">
        <v>29</v>
      </c>
      <c r="D30" s="23"/>
      <c r="E30" s="23"/>
      <c r="F30" s="24">
        <v>0</v>
      </c>
      <c r="G30" s="14">
        <f t="shared" si="0"/>
        <v>0</v>
      </c>
      <c r="I30" s="28"/>
      <c r="J30" s="11"/>
    </row>
    <row r="31" spans="2:10" ht="63.75" x14ac:dyDescent="0.2">
      <c r="B31" s="50">
        <v>7.2</v>
      </c>
      <c r="C31" s="43" t="s">
        <v>30</v>
      </c>
      <c r="D31" s="23" t="s">
        <v>11</v>
      </c>
      <c r="E31" s="23">
        <v>4</v>
      </c>
      <c r="F31" s="24">
        <v>140734</v>
      </c>
      <c r="G31" s="14">
        <f t="shared" si="0"/>
        <v>562936</v>
      </c>
      <c r="I31" s="28"/>
      <c r="J31" s="11"/>
    </row>
    <row r="32" spans="2:10" ht="63.75" x14ac:dyDescent="0.2">
      <c r="B32" s="50">
        <v>7.3</v>
      </c>
      <c r="C32" s="43" t="s">
        <v>31</v>
      </c>
      <c r="D32" s="23" t="s">
        <v>11</v>
      </c>
      <c r="E32" s="23">
        <v>6</v>
      </c>
      <c r="F32" s="24">
        <v>256831</v>
      </c>
      <c r="G32" s="14">
        <f t="shared" si="0"/>
        <v>1540986</v>
      </c>
      <c r="I32" s="28"/>
      <c r="J32" s="11"/>
    </row>
    <row r="33" spans="2:10" x14ac:dyDescent="0.2">
      <c r="B33" s="49">
        <v>8</v>
      </c>
      <c r="C33" s="42" t="s">
        <v>32</v>
      </c>
      <c r="D33" s="21"/>
      <c r="E33" s="21"/>
      <c r="F33" s="22"/>
      <c r="G33" s="15">
        <f t="shared" si="0"/>
        <v>0</v>
      </c>
      <c r="I33" s="28"/>
      <c r="J33" s="11"/>
    </row>
    <row r="34" spans="2:10" ht="25.5" x14ac:dyDescent="0.2">
      <c r="B34" s="50">
        <v>8.1</v>
      </c>
      <c r="C34" s="43" t="s">
        <v>33</v>
      </c>
      <c r="D34" s="23" t="s">
        <v>9</v>
      </c>
      <c r="E34" s="23">
        <v>21</v>
      </c>
      <c r="F34" s="24">
        <v>20801</v>
      </c>
      <c r="G34" s="14">
        <f t="shared" si="0"/>
        <v>436821</v>
      </c>
      <c r="I34" s="28"/>
      <c r="J34" s="11"/>
    </row>
    <row r="35" spans="2:10" x14ac:dyDescent="0.2">
      <c r="B35" s="49">
        <v>9</v>
      </c>
      <c r="C35" s="42" t="s">
        <v>34</v>
      </c>
      <c r="D35" s="21"/>
      <c r="E35" s="21"/>
      <c r="F35" s="22"/>
      <c r="G35" s="15">
        <f t="shared" si="0"/>
        <v>0</v>
      </c>
      <c r="I35" s="28"/>
      <c r="J35" s="11"/>
    </row>
    <row r="36" spans="2:10" ht="25.5" x14ac:dyDescent="0.2">
      <c r="B36" s="50">
        <v>9.1</v>
      </c>
      <c r="C36" s="43" t="s">
        <v>35</v>
      </c>
      <c r="D36" s="23" t="s">
        <v>9</v>
      </c>
      <c r="E36" s="23">
        <v>3.8000000000000003</v>
      </c>
      <c r="F36" s="24">
        <v>64783</v>
      </c>
      <c r="G36" s="14">
        <f t="shared" si="0"/>
        <v>246175.40000000002</v>
      </c>
      <c r="I36" s="28"/>
      <c r="J36" s="11"/>
    </row>
    <row r="37" spans="2:10" ht="25.5" x14ac:dyDescent="0.2">
      <c r="B37" s="50">
        <v>9.1999999999999993</v>
      </c>
      <c r="C37" s="43" t="s">
        <v>36</v>
      </c>
      <c r="D37" s="23" t="s">
        <v>9</v>
      </c>
      <c r="E37" s="23">
        <v>54.2</v>
      </c>
      <c r="F37" s="24">
        <v>78000</v>
      </c>
      <c r="G37" s="14">
        <f t="shared" si="0"/>
        <v>4227600</v>
      </c>
      <c r="I37" s="28"/>
      <c r="J37" s="11"/>
    </row>
    <row r="38" spans="2:10" x14ac:dyDescent="0.2">
      <c r="B38" s="49">
        <v>10</v>
      </c>
      <c r="C38" s="42" t="s">
        <v>37</v>
      </c>
      <c r="D38" s="21"/>
      <c r="E38" s="21"/>
      <c r="F38" s="22"/>
      <c r="G38" s="15">
        <f t="shared" si="0"/>
        <v>0</v>
      </c>
      <c r="I38" s="28"/>
      <c r="J38" s="11"/>
    </row>
    <row r="39" spans="2:10" ht="25.5" x14ac:dyDescent="0.2">
      <c r="B39" s="50">
        <v>10.1</v>
      </c>
      <c r="C39" s="43" t="s">
        <v>38</v>
      </c>
      <c r="D39" s="23" t="s">
        <v>9</v>
      </c>
      <c r="E39" s="23">
        <v>44</v>
      </c>
      <c r="F39" s="38">
        <v>22435</v>
      </c>
      <c r="G39" s="14">
        <f t="shared" si="0"/>
        <v>987140</v>
      </c>
      <c r="I39" s="28"/>
      <c r="J39" s="11"/>
    </row>
    <row r="40" spans="2:10" x14ac:dyDescent="0.2">
      <c r="B40" s="50">
        <v>10.199999999999999</v>
      </c>
      <c r="C40" s="43" t="s">
        <v>39</v>
      </c>
      <c r="D40" s="23" t="s">
        <v>9</v>
      </c>
      <c r="E40" s="23">
        <v>20</v>
      </c>
      <c r="F40" s="24">
        <v>15588</v>
      </c>
      <c r="G40" s="14">
        <f t="shared" si="0"/>
        <v>311760</v>
      </c>
      <c r="I40" s="28"/>
      <c r="J40" s="11"/>
    </row>
    <row r="41" spans="2:10" ht="25.5" x14ac:dyDescent="0.2">
      <c r="B41" s="50">
        <v>10.3</v>
      </c>
      <c r="C41" s="43" t="s">
        <v>40</v>
      </c>
      <c r="D41" s="23" t="s">
        <v>9</v>
      </c>
      <c r="E41" s="23">
        <v>10</v>
      </c>
      <c r="F41" s="24">
        <v>38081</v>
      </c>
      <c r="G41" s="14">
        <f t="shared" si="0"/>
        <v>380810</v>
      </c>
      <c r="I41" s="28"/>
      <c r="J41" s="11"/>
    </row>
    <row r="42" spans="2:10" x14ac:dyDescent="0.2">
      <c r="B42" s="49">
        <v>11</v>
      </c>
      <c r="C42" s="42" t="s">
        <v>41</v>
      </c>
      <c r="D42" s="21"/>
      <c r="E42" s="21"/>
      <c r="F42" s="22"/>
      <c r="G42" s="15">
        <f t="shared" si="0"/>
        <v>0</v>
      </c>
      <c r="I42" s="28"/>
      <c r="J42" s="11"/>
    </row>
    <row r="43" spans="2:10" ht="81" customHeight="1" x14ac:dyDescent="0.2">
      <c r="B43" s="50">
        <v>11.1</v>
      </c>
      <c r="C43" s="43" t="s">
        <v>42</v>
      </c>
      <c r="D43" s="23" t="s">
        <v>9</v>
      </c>
      <c r="E43" s="23">
        <v>3.8000000000000003</v>
      </c>
      <c r="F43" s="24">
        <v>431020</v>
      </c>
      <c r="G43" s="14">
        <f t="shared" si="0"/>
        <v>1637876</v>
      </c>
      <c r="I43" s="28"/>
      <c r="J43" s="11"/>
    </row>
    <row r="44" spans="2:10" ht="95.25" customHeight="1" x14ac:dyDescent="0.2">
      <c r="B44" s="50">
        <v>11.2</v>
      </c>
      <c r="C44" s="43" t="s">
        <v>43</v>
      </c>
      <c r="D44" s="23" t="s">
        <v>11</v>
      </c>
      <c r="E44" s="23">
        <v>9</v>
      </c>
      <c r="F44" s="24">
        <v>153581.13684210513</v>
      </c>
      <c r="G44" s="14">
        <f t="shared" si="0"/>
        <v>1382230.2315789461</v>
      </c>
      <c r="I44" s="28"/>
      <c r="J44" s="11"/>
    </row>
    <row r="45" spans="2:10" ht="38.25" x14ac:dyDescent="0.2">
      <c r="B45" s="50">
        <v>11.3</v>
      </c>
      <c r="C45" s="43" t="s">
        <v>44</v>
      </c>
      <c r="D45" s="23" t="s">
        <v>11</v>
      </c>
      <c r="E45" s="23">
        <v>12</v>
      </c>
      <c r="F45" s="24">
        <v>56269.086718437116</v>
      </c>
      <c r="G45" s="14">
        <f t="shared" si="0"/>
        <v>675229.0406212454</v>
      </c>
      <c r="I45" s="28"/>
      <c r="J45" s="11"/>
    </row>
    <row r="46" spans="2:10" x14ac:dyDescent="0.2">
      <c r="B46" s="49">
        <v>12</v>
      </c>
      <c r="C46" s="42" t="s">
        <v>45</v>
      </c>
      <c r="D46" s="21"/>
      <c r="E46" s="21"/>
      <c r="F46" s="22"/>
      <c r="G46" s="15">
        <f t="shared" si="0"/>
        <v>0</v>
      </c>
      <c r="I46" s="28"/>
      <c r="J46" s="11"/>
    </row>
    <row r="47" spans="2:10" ht="51" x14ac:dyDescent="0.2">
      <c r="B47" s="50">
        <v>12.1</v>
      </c>
      <c r="C47" s="43" t="s">
        <v>46</v>
      </c>
      <c r="D47" s="23" t="s">
        <v>9</v>
      </c>
      <c r="E47" s="23">
        <v>2.4</v>
      </c>
      <c r="F47" s="24">
        <v>23588.474736842105</v>
      </c>
      <c r="G47" s="14">
        <f t="shared" si="0"/>
        <v>56612.339368421053</v>
      </c>
      <c r="I47" s="28"/>
      <c r="J47" s="11"/>
    </row>
    <row r="48" spans="2:10" x14ac:dyDescent="0.2">
      <c r="B48" s="49">
        <v>13</v>
      </c>
      <c r="C48" s="42" t="s">
        <v>47</v>
      </c>
      <c r="D48" s="21"/>
      <c r="E48" s="21"/>
      <c r="F48" s="22"/>
      <c r="G48" s="15">
        <f t="shared" si="0"/>
        <v>0</v>
      </c>
      <c r="I48" s="28"/>
      <c r="J48" s="11"/>
    </row>
    <row r="49" spans="2:10" ht="25.5" x14ac:dyDescent="0.2">
      <c r="B49" s="50">
        <v>13.1</v>
      </c>
      <c r="C49" s="43" t="s">
        <v>48</v>
      </c>
      <c r="D49" s="23" t="s">
        <v>9</v>
      </c>
      <c r="E49" s="23">
        <v>4.3999999999999995</v>
      </c>
      <c r="F49" s="24">
        <v>66555.28</v>
      </c>
      <c r="G49" s="14">
        <f t="shared" si="0"/>
        <v>292843.23199999996</v>
      </c>
      <c r="I49" s="28"/>
      <c r="J49" s="11"/>
    </row>
    <row r="50" spans="2:10" x14ac:dyDescent="0.2">
      <c r="B50" s="49">
        <v>14</v>
      </c>
      <c r="C50" s="42" t="s">
        <v>49</v>
      </c>
      <c r="D50" s="21"/>
      <c r="E50" s="21"/>
      <c r="F50" s="22"/>
      <c r="G50" s="15">
        <f t="shared" si="0"/>
        <v>0</v>
      </c>
      <c r="I50" s="28"/>
      <c r="J50" s="11"/>
    </row>
    <row r="51" spans="2:10" ht="25.5" x14ac:dyDescent="0.2">
      <c r="B51" s="50">
        <v>14.1</v>
      </c>
      <c r="C51" s="43" t="s">
        <v>6</v>
      </c>
      <c r="D51" s="23" t="s">
        <v>11</v>
      </c>
      <c r="E51" s="23">
        <v>1</v>
      </c>
      <c r="F51" s="24">
        <v>679999.4</v>
      </c>
      <c r="G51" s="14">
        <f t="shared" si="0"/>
        <v>679999.4</v>
      </c>
      <c r="I51" s="28"/>
      <c r="J51" s="11"/>
    </row>
    <row r="52" spans="2:10" x14ac:dyDescent="0.2">
      <c r="B52" s="49">
        <v>15</v>
      </c>
      <c r="C52" s="42" t="s">
        <v>50</v>
      </c>
      <c r="D52" s="21"/>
      <c r="E52" s="21"/>
      <c r="F52" s="22"/>
      <c r="G52" s="15">
        <f t="shared" si="0"/>
        <v>0</v>
      </c>
      <c r="I52" s="28"/>
      <c r="J52" s="11"/>
    </row>
    <row r="53" spans="2:10" x14ac:dyDescent="0.2">
      <c r="B53" s="50">
        <v>15.1</v>
      </c>
      <c r="C53" s="43" t="s">
        <v>51</v>
      </c>
      <c r="D53" s="23" t="s">
        <v>11</v>
      </c>
      <c r="E53" s="23">
        <v>9</v>
      </c>
      <c r="F53" s="24">
        <v>54426</v>
      </c>
      <c r="G53" s="14">
        <f t="shared" si="0"/>
        <v>489834</v>
      </c>
      <c r="I53" s="28"/>
      <c r="J53" s="11"/>
    </row>
    <row r="54" spans="2:10" x14ac:dyDescent="0.2">
      <c r="B54" s="49">
        <v>16</v>
      </c>
      <c r="C54" s="42" t="s">
        <v>52</v>
      </c>
      <c r="D54" s="21"/>
      <c r="E54" s="21"/>
      <c r="F54" s="22"/>
      <c r="G54" s="15">
        <f t="shared" si="0"/>
        <v>0</v>
      </c>
      <c r="I54" s="28"/>
      <c r="J54" s="11"/>
    </row>
    <row r="55" spans="2:10" x14ac:dyDescent="0.2">
      <c r="B55" s="50">
        <v>16.100000000000001</v>
      </c>
      <c r="C55" s="43" t="s">
        <v>53</v>
      </c>
      <c r="D55" s="23" t="s">
        <v>9</v>
      </c>
      <c r="E55" s="23">
        <v>50</v>
      </c>
      <c r="F55" s="24">
        <v>5534</v>
      </c>
      <c r="G55" s="14">
        <f t="shared" si="0"/>
        <v>276700</v>
      </c>
      <c r="I55" s="28"/>
      <c r="J55" s="11"/>
    </row>
    <row r="56" spans="2:10" ht="13.5" thickBot="1" x14ac:dyDescent="0.25">
      <c r="B56" s="51">
        <v>16.2</v>
      </c>
      <c r="C56" s="43" t="s">
        <v>54</v>
      </c>
      <c r="D56" s="25" t="s">
        <v>14</v>
      </c>
      <c r="E56" s="25">
        <v>7</v>
      </c>
      <c r="F56" s="26">
        <v>9223</v>
      </c>
      <c r="G56" s="16">
        <f t="shared" si="0"/>
        <v>64561</v>
      </c>
      <c r="H56" s="27">
        <f>SUM(G14:G56)</f>
        <v>16575374.343568616</v>
      </c>
      <c r="I56" s="28"/>
      <c r="J56" s="11"/>
    </row>
    <row r="57" spans="2:10" ht="13.5" thickBot="1" x14ac:dyDescent="0.25">
      <c r="J57" s="11"/>
    </row>
    <row r="58" spans="2:10" ht="27" customHeight="1" thickBot="1" x14ac:dyDescent="0.25">
      <c r="B58" s="71" t="s">
        <v>57</v>
      </c>
      <c r="C58" s="72"/>
      <c r="D58" s="72"/>
      <c r="E58" s="72"/>
      <c r="F58" s="72"/>
      <c r="G58" s="73"/>
      <c r="J58" s="11"/>
    </row>
    <row r="59" spans="2:10" ht="13.5" thickBot="1" x14ac:dyDescent="0.25">
      <c r="J59" s="11"/>
    </row>
    <row r="60" spans="2:10" x14ac:dyDescent="0.2">
      <c r="B60" s="48" t="s">
        <v>2</v>
      </c>
      <c r="C60" s="41" t="s">
        <v>3</v>
      </c>
      <c r="D60" s="19" t="s">
        <v>4</v>
      </c>
      <c r="E60" s="19" t="s">
        <v>5</v>
      </c>
      <c r="F60" s="20" t="s">
        <v>55</v>
      </c>
      <c r="G60" s="30" t="s">
        <v>56</v>
      </c>
      <c r="J60" s="11"/>
    </row>
    <row r="61" spans="2:10" x14ac:dyDescent="0.2">
      <c r="B61" s="49">
        <v>1</v>
      </c>
      <c r="C61" s="42" t="s">
        <v>7</v>
      </c>
      <c r="D61" s="21"/>
      <c r="E61" s="21"/>
      <c r="F61" s="22"/>
      <c r="G61" s="31"/>
      <c r="J61" s="11"/>
    </row>
    <row r="62" spans="2:10" x14ac:dyDescent="0.2">
      <c r="B62" s="50">
        <v>1.2</v>
      </c>
      <c r="C62" s="43" t="s">
        <v>59</v>
      </c>
      <c r="D62" s="23" t="s">
        <v>26</v>
      </c>
      <c r="E62" s="23">
        <v>22.5</v>
      </c>
      <c r="F62" s="24">
        <v>20622</v>
      </c>
      <c r="G62" s="14">
        <f t="shared" ref="G62:G125" si="1">+E62*F62</f>
        <v>463995</v>
      </c>
      <c r="J62" s="11"/>
    </row>
    <row r="63" spans="2:10" x14ac:dyDescent="0.2">
      <c r="B63" s="50">
        <v>1.3</v>
      </c>
      <c r="C63" s="43" t="s">
        <v>60</v>
      </c>
      <c r="D63" s="23" t="s">
        <v>9</v>
      </c>
      <c r="E63" s="23">
        <v>260.60000000000002</v>
      </c>
      <c r="F63" s="24">
        <v>3767</v>
      </c>
      <c r="G63" s="14">
        <f t="shared" si="1"/>
        <v>981680.20000000007</v>
      </c>
    </row>
    <row r="64" spans="2:10" ht="25.5" x14ac:dyDescent="0.2">
      <c r="B64" s="50">
        <v>1.4</v>
      </c>
      <c r="C64" s="43" t="s">
        <v>61</v>
      </c>
      <c r="D64" s="23" t="s">
        <v>9</v>
      </c>
      <c r="E64" s="23">
        <v>4.5999999999999996</v>
      </c>
      <c r="F64" s="24">
        <v>6487</v>
      </c>
      <c r="G64" s="14">
        <f t="shared" si="1"/>
        <v>29840.199999999997</v>
      </c>
    </row>
    <row r="65" spans="2:7" ht="25.5" x14ac:dyDescent="0.2">
      <c r="B65" s="50">
        <v>1.5</v>
      </c>
      <c r="C65" s="43" t="s">
        <v>62</v>
      </c>
      <c r="D65" s="23" t="s">
        <v>11</v>
      </c>
      <c r="E65" s="23">
        <v>29</v>
      </c>
      <c r="F65" s="24">
        <v>11784</v>
      </c>
      <c r="G65" s="14">
        <f t="shared" si="1"/>
        <v>341736</v>
      </c>
    </row>
    <row r="66" spans="2:7" x14ac:dyDescent="0.2">
      <c r="B66" s="50">
        <v>1.6</v>
      </c>
      <c r="C66" s="43" t="s">
        <v>63</v>
      </c>
      <c r="D66" s="23" t="s">
        <v>9</v>
      </c>
      <c r="E66" s="23">
        <v>42.6</v>
      </c>
      <c r="F66" s="24">
        <v>31843</v>
      </c>
      <c r="G66" s="14">
        <f t="shared" si="1"/>
        <v>1356511.8</v>
      </c>
    </row>
    <row r="67" spans="2:7" x14ac:dyDescent="0.2">
      <c r="B67" s="50">
        <v>1.7</v>
      </c>
      <c r="C67" s="43" t="s">
        <v>8</v>
      </c>
      <c r="D67" s="23" t="s">
        <v>9</v>
      </c>
      <c r="E67" s="23">
        <v>24.700000000000003</v>
      </c>
      <c r="F67" s="24">
        <v>6436</v>
      </c>
      <c r="G67" s="14">
        <f t="shared" si="1"/>
        <v>158969.20000000001</v>
      </c>
    </row>
    <row r="68" spans="2:7" x14ac:dyDescent="0.2">
      <c r="B68" s="50">
        <v>1.8</v>
      </c>
      <c r="C68" s="43" t="s">
        <v>10</v>
      </c>
      <c r="D68" s="23" t="s">
        <v>11</v>
      </c>
      <c r="E68" s="23">
        <v>2</v>
      </c>
      <c r="F68" s="24">
        <v>10658</v>
      </c>
      <c r="G68" s="14">
        <f t="shared" si="1"/>
        <v>21316</v>
      </c>
    </row>
    <row r="69" spans="2:7" x14ac:dyDescent="0.2">
      <c r="B69" s="50">
        <v>1.9</v>
      </c>
      <c r="C69" s="43" t="s">
        <v>64</v>
      </c>
      <c r="D69" s="23" t="s">
        <v>26</v>
      </c>
      <c r="E69" s="23">
        <v>18.8</v>
      </c>
      <c r="F69" s="24">
        <v>2681</v>
      </c>
      <c r="G69" s="14">
        <f t="shared" si="1"/>
        <v>50402.8</v>
      </c>
    </row>
    <row r="70" spans="2:7" x14ac:dyDescent="0.2">
      <c r="B70" s="50" t="s">
        <v>65</v>
      </c>
      <c r="C70" s="43" t="s">
        <v>66</v>
      </c>
      <c r="D70" s="23" t="s">
        <v>9</v>
      </c>
      <c r="E70" s="23">
        <v>9.6</v>
      </c>
      <c r="F70" s="24">
        <v>5862</v>
      </c>
      <c r="G70" s="14">
        <f t="shared" si="1"/>
        <v>56275.199999999997</v>
      </c>
    </row>
    <row r="71" spans="2:7" x14ac:dyDescent="0.2">
      <c r="B71" s="50" t="s">
        <v>67</v>
      </c>
      <c r="C71" s="43" t="s">
        <v>68</v>
      </c>
      <c r="D71" s="23" t="s">
        <v>11</v>
      </c>
      <c r="E71" s="23">
        <v>2</v>
      </c>
      <c r="F71" s="24">
        <v>11723</v>
      </c>
      <c r="G71" s="14">
        <f t="shared" si="1"/>
        <v>23446</v>
      </c>
    </row>
    <row r="72" spans="2:7" ht="25.5" x14ac:dyDescent="0.2">
      <c r="B72" s="50" t="s">
        <v>69</v>
      </c>
      <c r="C72" s="43" t="s">
        <v>70</v>
      </c>
      <c r="D72" s="23" t="s">
        <v>9</v>
      </c>
      <c r="E72" s="23">
        <v>4.8999999999999995</v>
      </c>
      <c r="F72" s="24">
        <v>5565</v>
      </c>
      <c r="G72" s="14">
        <f t="shared" si="1"/>
        <v>27268.499999999996</v>
      </c>
    </row>
    <row r="73" spans="2:7" x14ac:dyDescent="0.2">
      <c r="B73" s="49">
        <v>2</v>
      </c>
      <c r="C73" s="42" t="s">
        <v>12</v>
      </c>
      <c r="D73" s="21"/>
      <c r="E73" s="21"/>
      <c r="F73" s="22"/>
      <c r="G73" s="15">
        <f t="shared" si="1"/>
        <v>0</v>
      </c>
    </row>
    <row r="74" spans="2:7" ht="38.25" x14ac:dyDescent="0.2">
      <c r="B74" s="50">
        <v>2.1</v>
      </c>
      <c r="C74" s="43" t="s">
        <v>13</v>
      </c>
      <c r="D74" s="23" t="s">
        <v>14</v>
      </c>
      <c r="E74" s="23">
        <v>4.2</v>
      </c>
      <c r="F74" s="24">
        <v>40166</v>
      </c>
      <c r="G74" s="14">
        <f t="shared" si="1"/>
        <v>168697.2</v>
      </c>
    </row>
    <row r="75" spans="2:7" x14ac:dyDescent="0.2">
      <c r="B75" s="50">
        <v>2.2000000000000002</v>
      </c>
      <c r="C75" s="43" t="s">
        <v>71</v>
      </c>
      <c r="D75" s="23" t="s">
        <v>14</v>
      </c>
      <c r="E75" s="23">
        <v>3.4</v>
      </c>
      <c r="F75" s="24">
        <v>20421</v>
      </c>
      <c r="G75" s="14">
        <f t="shared" si="1"/>
        <v>69431.399999999994</v>
      </c>
    </row>
    <row r="76" spans="2:7" x14ac:dyDescent="0.2">
      <c r="B76" s="49">
        <v>3</v>
      </c>
      <c r="C76" s="42" t="s">
        <v>15</v>
      </c>
      <c r="D76" s="21"/>
      <c r="E76" s="21"/>
      <c r="F76" s="22"/>
      <c r="G76" s="15">
        <f t="shared" si="1"/>
        <v>0</v>
      </c>
    </row>
    <row r="77" spans="2:7" ht="38.25" x14ac:dyDescent="0.2">
      <c r="B77" s="50">
        <v>3.1</v>
      </c>
      <c r="C77" s="43" t="s">
        <v>72</v>
      </c>
      <c r="D77" s="23" t="s">
        <v>9</v>
      </c>
      <c r="E77" s="23">
        <v>33</v>
      </c>
      <c r="F77" s="24">
        <v>85300</v>
      </c>
      <c r="G77" s="14">
        <f t="shared" si="1"/>
        <v>2814900</v>
      </c>
    </row>
    <row r="78" spans="2:7" x14ac:dyDescent="0.2">
      <c r="B78" s="49">
        <v>4</v>
      </c>
      <c r="C78" s="42" t="s">
        <v>22</v>
      </c>
      <c r="D78" s="21"/>
      <c r="E78" s="21"/>
      <c r="F78" s="22"/>
      <c r="G78" s="15">
        <f t="shared" si="1"/>
        <v>0</v>
      </c>
    </row>
    <row r="79" spans="2:7" x14ac:dyDescent="0.2">
      <c r="B79" s="50">
        <v>4.0999999999999996</v>
      </c>
      <c r="C79" s="43" t="s">
        <v>73</v>
      </c>
      <c r="D79" s="23" t="s">
        <v>9</v>
      </c>
      <c r="E79" s="23">
        <v>5.2</v>
      </c>
      <c r="F79" s="24">
        <v>36213</v>
      </c>
      <c r="G79" s="14">
        <f t="shared" si="1"/>
        <v>188307.6</v>
      </c>
    </row>
    <row r="80" spans="2:7" x14ac:dyDescent="0.2">
      <c r="B80" s="50">
        <v>4.2</v>
      </c>
      <c r="C80" s="43" t="s">
        <v>74</v>
      </c>
      <c r="D80" s="23" t="s">
        <v>9</v>
      </c>
      <c r="E80" s="23">
        <v>61.8</v>
      </c>
      <c r="F80" s="24">
        <v>49400</v>
      </c>
      <c r="G80" s="14">
        <f t="shared" si="1"/>
        <v>3052920</v>
      </c>
    </row>
    <row r="81" spans="2:7" x14ac:dyDescent="0.2">
      <c r="B81" s="50">
        <v>4.3</v>
      </c>
      <c r="C81" s="43" t="s">
        <v>75</v>
      </c>
      <c r="D81" s="23" t="s">
        <v>9</v>
      </c>
      <c r="E81" s="23">
        <v>4.2</v>
      </c>
      <c r="F81" s="24">
        <v>131973</v>
      </c>
      <c r="G81" s="14">
        <f t="shared" si="1"/>
        <v>554286.6</v>
      </c>
    </row>
    <row r="82" spans="2:7" x14ac:dyDescent="0.2">
      <c r="B82" s="50">
        <v>4.4000000000000004</v>
      </c>
      <c r="C82" s="43" t="s">
        <v>76</v>
      </c>
      <c r="D82" s="23" t="s">
        <v>26</v>
      </c>
      <c r="E82" s="23">
        <v>14.8</v>
      </c>
      <c r="F82" s="24">
        <v>30126</v>
      </c>
      <c r="G82" s="14">
        <f t="shared" si="1"/>
        <v>445864.80000000005</v>
      </c>
    </row>
    <row r="83" spans="2:7" x14ac:dyDescent="0.2">
      <c r="B83" s="49">
        <v>5</v>
      </c>
      <c r="C83" s="42" t="s">
        <v>24</v>
      </c>
      <c r="D83" s="21"/>
      <c r="E83" s="21"/>
      <c r="F83" s="22"/>
      <c r="G83" s="15">
        <f t="shared" si="1"/>
        <v>0</v>
      </c>
    </row>
    <row r="84" spans="2:7" x14ac:dyDescent="0.2">
      <c r="B84" s="50">
        <v>5.0999999999999996</v>
      </c>
      <c r="C84" s="43" t="s">
        <v>77</v>
      </c>
      <c r="D84" s="23" t="s">
        <v>14</v>
      </c>
      <c r="E84" s="23">
        <v>1.2000000000000002</v>
      </c>
      <c r="F84" s="24">
        <v>151162</v>
      </c>
      <c r="G84" s="14">
        <f t="shared" si="1"/>
        <v>181394.40000000002</v>
      </c>
    </row>
    <row r="85" spans="2:7" x14ac:dyDescent="0.2">
      <c r="B85" s="50">
        <v>5.2</v>
      </c>
      <c r="C85" s="43" t="s">
        <v>78</v>
      </c>
      <c r="D85" s="23" t="s">
        <v>26</v>
      </c>
      <c r="E85" s="23">
        <v>43</v>
      </c>
      <c r="F85" s="24">
        <v>26026</v>
      </c>
      <c r="G85" s="14">
        <f t="shared" si="1"/>
        <v>1119118</v>
      </c>
    </row>
    <row r="86" spans="2:7" x14ac:dyDescent="0.2">
      <c r="B86" s="50">
        <v>5.3</v>
      </c>
      <c r="C86" s="43" t="s">
        <v>79</v>
      </c>
      <c r="D86" s="23" t="s">
        <v>26</v>
      </c>
      <c r="E86" s="23">
        <v>26</v>
      </c>
      <c r="F86" s="24">
        <v>30665</v>
      </c>
      <c r="G86" s="14">
        <f t="shared" si="1"/>
        <v>797290</v>
      </c>
    </row>
    <row r="87" spans="2:7" x14ac:dyDescent="0.2">
      <c r="B87" s="50">
        <v>5.4</v>
      </c>
      <c r="C87" s="43" t="s">
        <v>80</v>
      </c>
      <c r="D87" s="23" t="s">
        <v>26</v>
      </c>
      <c r="E87" s="23">
        <v>55</v>
      </c>
      <c r="F87" s="24">
        <v>12363</v>
      </c>
      <c r="G87" s="14">
        <f t="shared" si="1"/>
        <v>679965</v>
      </c>
    </row>
    <row r="88" spans="2:7" x14ac:dyDescent="0.2">
      <c r="B88" s="50">
        <v>5.5</v>
      </c>
      <c r="C88" s="43" t="s">
        <v>81</v>
      </c>
      <c r="D88" s="23" t="s">
        <v>26</v>
      </c>
      <c r="E88" s="23">
        <v>32</v>
      </c>
      <c r="F88" s="24">
        <v>12363</v>
      </c>
      <c r="G88" s="14">
        <f t="shared" si="1"/>
        <v>395616</v>
      </c>
    </row>
    <row r="89" spans="2:7" x14ac:dyDescent="0.2">
      <c r="B89" s="50"/>
      <c r="C89" s="44" t="s">
        <v>82</v>
      </c>
      <c r="D89" s="23"/>
      <c r="E89" s="23"/>
      <c r="F89" s="24">
        <v>0</v>
      </c>
      <c r="G89" s="14">
        <f t="shared" si="1"/>
        <v>0</v>
      </c>
    </row>
    <row r="90" spans="2:7" x14ac:dyDescent="0.2">
      <c r="B90" s="50">
        <v>5.6</v>
      </c>
      <c r="C90" s="43" t="s">
        <v>83</v>
      </c>
      <c r="D90" s="23" t="s">
        <v>26</v>
      </c>
      <c r="E90" s="23">
        <v>33</v>
      </c>
      <c r="F90" s="24">
        <v>15780</v>
      </c>
      <c r="G90" s="14">
        <f t="shared" si="1"/>
        <v>520740</v>
      </c>
    </row>
    <row r="91" spans="2:7" x14ac:dyDescent="0.2">
      <c r="B91" s="50">
        <v>5.7</v>
      </c>
      <c r="C91" s="43" t="s">
        <v>84</v>
      </c>
      <c r="D91" s="23" t="s">
        <v>26</v>
      </c>
      <c r="E91" s="23">
        <v>10</v>
      </c>
      <c r="F91" s="24">
        <v>22880</v>
      </c>
      <c r="G91" s="14">
        <f t="shared" si="1"/>
        <v>228800</v>
      </c>
    </row>
    <row r="92" spans="2:7" x14ac:dyDescent="0.2">
      <c r="B92" s="50">
        <v>5.8</v>
      </c>
      <c r="C92" s="43" t="s">
        <v>85</v>
      </c>
      <c r="D92" s="23" t="s">
        <v>26</v>
      </c>
      <c r="E92" s="23">
        <v>16</v>
      </c>
      <c r="F92" s="24">
        <v>32959</v>
      </c>
      <c r="G92" s="14">
        <f t="shared" si="1"/>
        <v>527344</v>
      </c>
    </row>
    <row r="93" spans="2:7" x14ac:dyDescent="0.2">
      <c r="B93" s="50">
        <v>5.9</v>
      </c>
      <c r="C93" s="43" t="s">
        <v>86</v>
      </c>
      <c r="D93" s="23" t="s">
        <v>26</v>
      </c>
      <c r="E93" s="23">
        <v>12</v>
      </c>
      <c r="F93" s="24">
        <v>77690</v>
      </c>
      <c r="G93" s="14">
        <f t="shared" si="1"/>
        <v>932280</v>
      </c>
    </row>
    <row r="94" spans="2:7" x14ac:dyDescent="0.2">
      <c r="B94" s="50"/>
      <c r="C94" s="44" t="s">
        <v>87</v>
      </c>
      <c r="D94" s="23"/>
      <c r="E94" s="23"/>
      <c r="F94" s="24">
        <v>0</v>
      </c>
      <c r="G94" s="14">
        <f t="shared" si="1"/>
        <v>0</v>
      </c>
    </row>
    <row r="95" spans="2:7" x14ac:dyDescent="0.2">
      <c r="B95" s="50" t="s">
        <v>88</v>
      </c>
      <c r="C95" s="43" t="s">
        <v>89</v>
      </c>
      <c r="D95" s="23" t="s">
        <v>11</v>
      </c>
      <c r="E95" s="23">
        <v>38</v>
      </c>
      <c r="F95" s="24">
        <v>13217</v>
      </c>
      <c r="G95" s="14">
        <f t="shared" si="1"/>
        <v>502246</v>
      </c>
    </row>
    <row r="96" spans="2:7" x14ac:dyDescent="0.2">
      <c r="B96" s="50" t="s">
        <v>90</v>
      </c>
      <c r="C96" s="43" t="s">
        <v>91</v>
      </c>
      <c r="D96" s="23" t="s">
        <v>11</v>
      </c>
      <c r="E96" s="23">
        <v>5</v>
      </c>
      <c r="F96" s="24">
        <v>22283</v>
      </c>
      <c r="G96" s="14">
        <f t="shared" si="1"/>
        <v>111415</v>
      </c>
    </row>
    <row r="97" spans="2:7" x14ac:dyDescent="0.2">
      <c r="B97" s="50" t="s">
        <v>92</v>
      </c>
      <c r="C97" s="43" t="s">
        <v>93</v>
      </c>
      <c r="D97" s="23" t="s">
        <v>11</v>
      </c>
      <c r="E97" s="23">
        <v>10</v>
      </c>
      <c r="F97" s="24">
        <v>30149</v>
      </c>
      <c r="G97" s="14">
        <f t="shared" si="1"/>
        <v>301490</v>
      </c>
    </row>
    <row r="98" spans="2:7" x14ac:dyDescent="0.2">
      <c r="B98" s="50"/>
      <c r="C98" s="44" t="s">
        <v>94</v>
      </c>
      <c r="D98" s="23"/>
      <c r="E98" s="23"/>
      <c r="F98" s="24">
        <v>0</v>
      </c>
      <c r="G98" s="14">
        <f t="shared" si="1"/>
        <v>0</v>
      </c>
    </row>
    <row r="99" spans="2:7" x14ac:dyDescent="0.2">
      <c r="B99" s="50" t="s">
        <v>95</v>
      </c>
      <c r="C99" s="43" t="s">
        <v>96</v>
      </c>
      <c r="D99" s="23" t="s">
        <v>11</v>
      </c>
      <c r="E99" s="23">
        <v>26</v>
      </c>
      <c r="F99" s="24">
        <v>12924</v>
      </c>
      <c r="G99" s="14">
        <f t="shared" si="1"/>
        <v>336024</v>
      </c>
    </row>
    <row r="100" spans="2:7" x14ac:dyDescent="0.2">
      <c r="B100" s="50" t="s">
        <v>97</v>
      </c>
      <c r="C100" s="43" t="s">
        <v>98</v>
      </c>
      <c r="D100" s="23" t="s">
        <v>11</v>
      </c>
      <c r="E100" s="23">
        <v>1</v>
      </c>
      <c r="F100" s="24">
        <v>17750</v>
      </c>
      <c r="G100" s="14">
        <f t="shared" si="1"/>
        <v>17750</v>
      </c>
    </row>
    <row r="101" spans="2:7" x14ac:dyDescent="0.2">
      <c r="B101" s="50"/>
      <c r="C101" s="44" t="s">
        <v>99</v>
      </c>
      <c r="D101" s="23"/>
      <c r="E101" s="23"/>
      <c r="F101" s="24">
        <v>0</v>
      </c>
      <c r="G101" s="14">
        <f t="shared" si="1"/>
        <v>0</v>
      </c>
    </row>
    <row r="102" spans="2:7" x14ac:dyDescent="0.2">
      <c r="B102" s="50" t="s">
        <v>100</v>
      </c>
      <c r="C102" s="43" t="s">
        <v>101</v>
      </c>
      <c r="D102" s="23" t="s">
        <v>26</v>
      </c>
      <c r="E102" s="23">
        <v>52</v>
      </c>
      <c r="F102" s="24">
        <v>13924</v>
      </c>
      <c r="G102" s="14">
        <f t="shared" si="1"/>
        <v>724048</v>
      </c>
    </row>
    <row r="103" spans="2:7" x14ac:dyDescent="0.2">
      <c r="B103" s="50"/>
      <c r="C103" s="44" t="s">
        <v>102</v>
      </c>
      <c r="D103" s="23"/>
      <c r="E103" s="23"/>
      <c r="F103" s="24">
        <v>0</v>
      </c>
      <c r="G103" s="14">
        <f t="shared" si="1"/>
        <v>0</v>
      </c>
    </row>
    <row r="104" spans="2:7" x14ac:dyDescent="0.2">
      <c r="B104" s="50" t="s">
        <v>103</v>
      </c>
      <c r="C104" s="43" t="s">
        <v>104</v>
      </c>
      <c r="D104" s="23" t="s">
        <v>11</v>
      </c>
      <c r="E104" s="23">
        <v>2</v>
      </c>
      <c r="F104" s="24">
        <v>380343</v>
      </c>
      <c r="G104" s="14">
        <f t="shared" si="1"/>
        <v>760686</v>
      </c>
    </row>
    <row r="105" spans="2:7" x14ac:dyDescent="0.2">
      <c r="B105" s="50"/>
      <c r="C105" s="43" t="s">
        <v>105</v>
      </c>
      <c r="D105" s="23"/>
      <c r="E105" s="23"/>
      <c r="F105" s="24">
        <v>0</v>
      </c>
      <c r="G105" s="14">
        <f t="shared" si="1"/>
        <v>0</v>
      </c>
    </row>
    <row r="106" spans="2:7" x14ac:dyDescent="0.2">
      <c r="B106" s="50" t="s">
        <v>106</v>
      </c>
      <c r="C106" s="43" t="s">
        <v>107</v>
      </c>
      <c r="D106" s="23" t="s">
        <v>11</v>
      </c>
      <c r="E106" s="23">
        <v>3</v>
      </c>
      <c r="F106" s="24">
        <v>209917</v>
      </c>
      <c r="G106" s="14">
        <f t="shared" si="1"/>
        <v>629751</v>
      </c>
    </row>
    <row r="107" spans="2:7" x14ac:dyDescent="0.2">
      <c r="B107" s="50"/>
      <c r="C107" s="44" t="s">
        <v>108</v>
      </c>
      <c r="D107" s="23"/>
      <c r="E107" s="23"/>
      <c r="F107" s="24">
        <v>0</v>
      </c>
      <c r="G107" s="14">
        <f t="shared" si="1"/>
        <v>0</v>
      </c>
    </row>
    <row r="108" spans="2:7" x14ac:dyDescent="0.2">
      <c r="B108" s="50" t="s">
        <v>109</v>
      </c>
      <c r="C108" s="43" t="s">
        <v>110</v>
      </c>
      <c r="D108" s="23" t="s">
        <v>26</v>
      </c>
      <c r="E108" s="23">
        <v>36</v>
      </c>
      <c r="F108" s="24">
        <v>13751</v>
      </c>
      <c r="G108" s="14">
        <f t="shared" si="1"/>
        <v>495036</v>
      </c>
    </row>
    <row r="109" spans="2:7" x14ac:dyDescent="0.2">
      <c r="B109" s="50" t="s">
        <v>111</v>
      </c>
      <c r="C109" s="43" t="s">
        <v>112</v>
      </c>
      <c r="D109" s="23" t="s">
        <v>26</v>
      </c>
      <c r="E109" s="23">
        <v>15</v>
      </c>
      <c r="F109" s="24">
        <v>14518</v>
      </c>
      <c r="G109" s="14">
        <f t="shared" si="1"/>
        <v>217770</v>
      </c>
    </row>
    <row r="110" spans="2:7" x14ac:dyDescent="0.2">
      <c r="B110" s="50"/>
      <c r="C110" s="44" t="s">
        <v>113</v>
      </c>
      <c r="D110" s="23"/>
      <c r="E110" s="23"/>
      <c r="F110" s="24">
        <v>0</v>
      </c>
      <c r="G110" s="14">
        <f t="shared" si="1"/>
        <v>0</v>
      </c>
    </row>
    <row r="111" spans="2:7" x14ac:dyDescent="0.2">
      <c r="B111" s="50">
        <v>5.2</v>
      </c>
      <c r="C111" s="43" t="s">
        <v>114</v>
      </c>
      <c r="D111" s="23" t="s">
        <v>11</v>
      </c>
      <c r="E111" s="23">
        <v>49</v>
      </c>
      <c r="F111" s="24">
        <v>37479</v>
      </c>
      <c r="G111" s="14">
        <f t="shared" si="1"/>
        <v>1836471</v>
      </c>
    </row>
    <row r="112" spans="2:7" x14ac:dyDescent="0.2">
      <c r="B112" s="50">
        <v>5.21</v>
      </c>
      <c r="C112" s="43" t="s">
        <v>115</v>
      </c>
      <c r="D112" s="23" t="s">
        <v>11</v>
      </c>
      <c r="E112" s="23">
        <v>2</v>
      </c>
      <c r="F112" s="24">
        <v>43523</v>
      </c>
      <c r="G112" s="14">
        <f t="shared" si="1"/>
        <v>87046</v>
      </c>
    </row>
    <row r="113" spans="2:7" x14ac:dyDescent="0.2">
      <c r="B113" s="50"/>
      <c r="C113" s="44" t="s">
        <v>116</v>
      </c>
      <c r="D113" s="23"/>
      <c r="E113" s="23"/>
      <c r="F113" s="24">
        <v>0</v>
      </c>
      <c r="G113" s="14">
        <f t="shared" si="1"/>
        <v>0</v>
      </c>
    </row>
    <row r="114" spans="2:7" x14ac:dyDescent="0.2">
      <c r="B114" s="50"/>
      <c r="C114" s="44" t="s">
        <v>117</v>
      </c>
      <c r="D114" s="23"/>
      <c r="E114" s="23"/>
      <c r="F114" s="24">
        <v>0</v>
      </c>
      <c r="G114" s="14">
        <f t="shared" si="1"/>
        <v>0</v>
      </c>
    </row>
    <row r="115" spans="2:7" x14ac:dyDescent="0.2">
      <c r="B115" s="50">
        <v>5.22</v>
      </c>
      <c r="C115" s="43" t="s">
        <v>118</v>
      </c>
      <c r="D115" s="23" t="s">
        <v>11</v>
      </c>
      <c r="E115" s="23">
        <v>5</v>
      </c>
      <c r="F115" s="24">
        <v>100662</v>
      </c>
      <c r="G115" s="14">
        <f t="shared" si="1"/>
        <v>503310</v>
      </c>
    </row>
    <row r="116" spans="2:7" x14ac:dyDescent="0.2">
      <c r="B116" s="50">
        <v>5.23</v>
      </c>
      <c r="C116" s="43" t="s">
        <v>119</v>
      </c>
      <c r="D116" s="23" t="s">
        <v>11</v>
      </c>
      <c r="E116" s="23">
        <v>2</v>
      </c>
      <c r="F116" s="24">
        <v>188767</v>
      </c>
      <c r="G116" s="14">
        <f t="shared" si="1"/>
        <v>377534</v>
      </c>
    </row>
    <row r="117" spans="2:7" x14ac:dyDescent="0.2">
      <c r="B117" s="50"/>
      <c r="C117" s="44" t="s">
        <v>120</v>
      </c>
      <c r="D117" s="23"/>
      <c r="E117" s="23"/>
      <c r="F117" s="24">
        <v>0</v>
      </c>
      <c r="G117" s="14">
        <f t="shared" si="1"/>
        <v>0</v>
      </c>
    </row>
    <row r="118" spans="2:7" x14ac:dyDescent="0.2">
      <c r="B118" s="50">
        <v>5.24</v>
      </c>
      <c r="C118" s="43" t="s">
        <v>121</v>
      </c>
      <c r="D118" s="23" t="s">
        <v>11</v>
      </c>
      <c r="E118" s="23">
        <v>2</v>
      </c>
      <c r="F118" s="24">
        <v>59836</v>
      </c>
      <c r="G118" s="14">
        <f t="shared" si="1"/>
        <v>119672</v>
      </c>
    </row>
    <row r="119" spans="2:7" x14ac:dyDescent="0.2">
      <c r="B119" s="50"/>
      <c r="C119" s="44" t="s">
        <v>105</v>
      </c>
      <c r="D119" s="23"/>
      <c r="E119" s="23"/>
      <c r="F119" s="24">
        <v>0</v>
      </c>
      <c r="G119" s="14">
        <f t="shared" si="1"/>
        <v>0</v>
      </c>
    </row>
    <row r="120" spans="2:7" x14ac:dyDescent="0.2">
      <c r="B120" s="50">
        <v>5.25</v>
      </c>
      <c r="C120" s="43" t="s">
        <v>122</v>
      </c>
      <c r="D120" s="23" t="s">
        <v>11</v>
      </c>
      <c r="E120" s="23">
        <v>1</v>
      </c>
      <c r="F120" s="24">
        <v>89018</v>
      </c>
      <c r="G120" s="14">
        <f t="shared" si="1"/>
        <v>89018</v>
      </c>
    </row>
    <row r="121" spans="2:7" x14ac:dyDescent="0.2">
      <c r="B121" s="50"/>
      <c r="C121" s="44" t="s">
        <v>123</v>
      </c>
      <c r="D121" s="23"/>
      <c r="E121" s="23"/>
      <c r="F121" s="24">
        <v>0</v>
      </c>
      <c r="G121" s="14">
        <f t="shared" si="1"/>
        <v>0</v>
      </c>
    </row>
    <row r="122" spans="2:7" x14ac:dyDescent="0.2">
      <c r="B122" s="50">
        <v>5.26</v>
      </c>
      <c r="C122" s="43" t="s">
        <v>124</v>
      </c>
      <c r="D122" s="23" t="s">
        <v>11</v>
      </c>
      <c r="E122" s="23">
        <v>6</v>
      </c>
      <c r="F122" s="24">
        <v>92083</v>
      </c>
      <c r="G122" s="14">
        <f t="shared" si="1"/>
        <v>552498</v>
      </c>
    </row>
    <row r="123" spans="2:7" x14ac:dyDescent="0.2">
      <c r="B123" s="50"/>
      <c r="C123" s="44" t="s">
        <v>125</v>
      </c>
      <c r="D123" s="23"/>
      <c r="E123" s="23"/>
      <c r="F123" s="24">
        <v>0</v>
      </c>
      <c r="G123" s="14">
        <f t="shared" si="1"/>
        <v>0</v>
      </c>
    </row>
    <row r="124" spans="2:7" x14ac:dyDescent="0.2">
      <c r="B124" s="50">
        <v>5.27</v>
      </c>
      <c r="C124" s="43" t="s">
        <v>126</v>
      </c>
      <c r="D124" s="23" t="s">
        <v>11</v>
      </c>
      <c r="E124" s="23">
        <v>2</v>
      </c>
      <c r="F124" s="24">
        <v>1972042</v>
      </c>
      <c r="G124" s="14">
        <f t="shared" si="1"/>
        <v>3944084</v>
      </c>
    </row>
    <row r="125" spans="2:7" x14ac:dyDescent="0.2">
      <c r="B125" s="50"/>
      <c r="C125" s="44" t="s">
        <v>127</v>
      </c>
      <c r="D125" s="23"/>
      <c r="E125" s="23"/>
      <c r="F125" s="24">
        <v>0</v>
      </c>
      <c r="G125" s="14">
        <f t="shared" si="1"/>
        <v>0</v>
      </c>
    </row>
    <row r="126" spans="2:7" x14ac:dyDescent="0.2">
      <c r="B126" s="50">
        <v>5.28</v>
      </c>
      <c r="C126" s="43" t="s">
        <v>128</v>
      </c>
      <c r="D126" s="23" t="s">
        <v>26</v>
      </c>
      <c r="E126" s="23">
        <v>30</v>
      </c>
      <c r="F126" s="24">
        <v>30939</v>
      </c>
      <c r="G126" s="14">
        <f t="shared" ref="G126:G187" si="2">+E126*F126</f>
        <v>928170</v>
      </c>
    </row>
    <row r="127" spans="2:7" x14ac:dyDescent="0.2">
      <c r="B127" s="50">
        <v>5.29</v>
      </c>
      <c r="C127" s="43" t="s">
        <v>129</v>
      </c>
      <c r="D127" s="23" t="s">
        <v>26</v>
      </c>
      <c r="E127" s="23">
        <v>30</v>
      </c>
      <c r="F127" s="24">
        <v>39892</v>
      </c>
      <c r="G127" s="14">
        <f t="shared" si="2"/>
        <v>1196760</v>
      </c>
    </row>
    <row r="128" spans="2:7" x14ac:dyDescent="0.2">
      <c r="B128" s="50"/>
      <c r="C128" s="44" t="s">
        <v>130</v>
      </c>
      <c r="D128" s="23"/>
      <c r="E128" s="23"/>
      <c r="F128" s="24">
        <v>0</v>
      </c>
      <c r="G128" s="14">
        <f t="shared" si="2"/>
        <v>0</v>
      </c>
    </row>
    <row r="129" spans="2:7" x14ac:dyDescent="0.2">
      <c r="B129" s="50">
        <v>5.3</v>
      </c>
      <c r="C129" s="43" t="s">
        <v>131</v>
      </c>
      <c r="D129" s="23" t="s">
        <v>11</v>
      </c>
      <c r="E129" s="23">
        <v>18</v>
      </c>
      <c r="F129" s="24">
        <v>73469</v>
      </c>
      <c r="G129" s="14">
        <f t="shared" si="2"/>
        <v>1322442</v>
      </c>
    </row>
    <row r="130" spans="2:7" x14ac:dyDescent="0.2">
      <c r="B130" s="50">
        <v>5.31</v>
      </c>
      <c r="C130" s="43" t="s">
        <v>132</v>
      </c>
      <c r="D130" s="23" t="s">
        <v>11</v>
      </c>
      <c r="E130" s="23">
        <v>2</v>
      </c>
      <c r="F130" s="24">
        <v>80121</v>
      </c>
      <c r="G130" s="14">
        <f t="shared" si="2"/>
        <v>160242</v>
      </c>
    </row>
    <row r="131" spans="2:7" x14ac:dyDescent="0.2">
      <c r="B131" s="49">
        <v>6</v>
      </c>
      <c r="C131" s="42" t="s">
        <v>27</v>
      </c>
      <c r="D131" s="21"/>
      <c r="E131" s="21"/>
      <c r="F131" s="22"/>
      <c r="G131" s="15">
        <f t="shared" si="2"/>
        <v>0</v>
      </c>
    </row>
    <row r="132" spans="2:7" ht="25.5" x14ac:dyDescent="0.2">
      <c r="B132" s="50" t="s">
        <v>133</v>
      </c>
      <c r="C132" s="43" t="s">
        <v>28</v>
      </c>
      <c r="D132" s="23" t="s">
        <v>11</v>
      </c>
      <c r="E132" s="23">
        <v>6</v>
      </c>
      <c r="F132" s="24">
        <v>13022</v>
      </c>
      <c r="G132" s="14">
        <f t="shared" si="2"/>
        <v>78132</v>
      </c>
    </row>
    <row r="133" spans="2:7" ht="54" customHeight="1" x14ac:dyDescent="0.2">
      <c r="B133" s="50"/>
      <c r="C133" s="43" t="s">
        <v>29</v>
      </c>
      <c r="D133" s="23"/>
      <c r="E133" s="23"/>
      <c r="F133" s="24">
        <v>0</v>
      </c>
      <c r="G133" s="14">
        <f t="shared" si="2"/>
        <v>0</v>
      </c>
    </row>
    <row r="134" spans="2:7" ht="67.5" customHeight="1" x14ac:dyDescent="0.2">
      <c r="B134" s="50" t="s">
        <v>134</v>
      </c>
      <c r="C134" s="43" t="s">
        <v>135</v>
      </c>
      <c r="D134" s="23" t="s">
        <v>11</v>
      </c>
      <c r="E134" s="23">
        <v>4</v>
      </c>
      <c r="F134" s="24">
        <v>91580</v>
      </c>
      <c r="G134" s="14">
        <f t="shared" si="2"/>
        <v>366320</v>
      </c>
    </row>
    <row r="135" spans="2:7" ht="81" customHeight="1" x14ac:dyDescent="0.2">
      <c r="B135" s="50" t="s">
        <v>136</v>
      </c>
      <c r="C135" s="43" t="s">
        <v>137</v>
      </c>
      <c r="D135" s="23" t="s">
        <v>11</v>
      </c>
      <c r="E135" s="23">
        <v>4</v>
      </c>
      <c r="F135" s="24">
        <v>163720</v>
      </c>
      <c r="G135" s="14">
        <f t="shared" si="2"/>
        <v>654880</v>
      </c>
    </row>
    <row r="136" spans="2:7" ht="68.25" customHeight="1" x14ac:dyDescent="0.2">
      <c r="B136" s="50" t="s">
        <v>138</v>
      </c>
      <c r="C136" s="43" t="s">
        <v>139</v>
      </c>
      <c r="D136" s="23" t="s">
        <v>11</v>
      </c>
      <c r="E136" s="23">
        <v>8</v>
      </c>
      <c r="F136" s="24">
        <v>188319</v>
      </c>
      <c r="G136" s="14">
        <f t="shared" si="2"/>
        <v>1506552</v>
      </c>
    </row>
    <row r="137" spans="2:7" ht="66" customHeight="1" x14ac:dyDescent="0.2">
      <c r="B137" s="50">
        <v>6.5</v>
      </c>
      <c r="C137" s="43" t="s">
        <v>30</v>
      </c>
      <c r="D137" s="23" t="s">
        <v>11</v>
      </c>
      <c r="E137" s="23">
        <v>4</v>
      </c>
      <c r="F137" s="24">
        <v>140734</v>
      </c>
      <c r="G137" s="14">
        <f t="shared" si="2"/>
        <v>562936</v>
      </c>
    </row>
    <row r="138" spans="2:7" x14ac:dyDescent="0.2">
      <c r="B138" s="49">
        <v>7</v>
      </c>
      <c r="C138" s="42" t="s">
        <v>140</v>
      </c>
      <c r="D138" s="21"/>
      <c r="E138" s="21"/>
      <c r="F138" s="22"/>
      <c r="G138" s="15">
        <f t="shared" si="2"/>
        <v>0</v>
      </c>
    </row>
    <row r="139" spans="2:7" x14ac:dyDescent="0.2">
      <c r="B139" s="50">
        <v>7.1</v>
      </c>
      <c r="C139" s="43" t="s">
        <v>141</v>
      </c>
      <c r="D139" s="23" t="s">
        <v>11</v>
      </c>
      <c r="E139" s="23">
        <v>2</v>
      </c>
      <c r="F139" s="24">
        <v>53669</v>
      </c>
      <c r="G139" s="14">
        <f t="shared" si="2"/>
        <v>107338</v>
      </c>
    </row>
    <row r="140" spans="2:7" x14ac:dyDescent="0.2">
      <c r="B140" s="50">
        <v>7.2</v>
      </c>
      <c r="C140" s="43" t="s">
        <v>142</v>
      </c>
      <c r="D140" s="23" t="s">
        <v>11</v>
      </c>
      <c r="E140" s="23">
        <v>2</v>
      </c>
      <c r="F140" s="24">
        <v>61370</v>
      </c>
      <c r="G140" s="14">
        <f t="shared" si="2"/>
        <v>122740</v>
      </c>
    </row>
    <row r="141" spans="2:7" x14ac:dyDescent="0.2">
      <c r="B141" s="50">
        <v>7.3</v>
      </c>
      <c r="C141" s="43" t="s">
        <v>143</v>
      </c>
      <c r="D141" s="23" t="s">
        <v>11</v>
      </c>
      <c r="E141" s="23">
        <v>2</v>
      </c>
      <c r="F141" s="24">
        <v>35590</v>
      </c>
      <c r="G141" s="14">
        <f t="shared" si="2"/>
        <v>71180</v>
      </c>
    </row>
    <row r="142" spans="2:7" x14ac:dyDescent="0.2">
      <c r="B142" s="50">
        <v>7.4</v>
      </c>
      <c r="C142" s="43" t="s">
        <v>144</v>
      </c>
      <c r="D142" s="23" t="s">
        <v>11</v>
      </c>
      <c r="E142" s="23">
        <v>2</v>
      </c>
      <c r="F142" s="24">
        <v>41159</v>
      </c>
      <c r="G142" s="14">
        <f t="shared" si="2"/>
        <v>82318</v>
      </c>
    </row>
    <row r="143" spans="2:7" x14ac:dyDescent="0.2">
      <c r="B143" s="50">
        <v>7.5</v>
      </c>
      <c r="C143" s="43" t="s">
        <v>145</v>
      </c>
      <c r="D143" s="23" t="s">
        <v>11</v>
      </c>
      <c r="E143" s="23">
        <v>2</v>
      </c>
      <c r="F143" s="24">
        <v>227433</v>
      </c>
      <c r="G143" s="14">
        <f t="shared" si="2"/>
        <v>454866</v>
      </c>
    </row>
    <row r="144" spans="2:7" x14ac:dyDescent="0.2">
      <c r="B144" s="50">
        <v>7.6</v>
      </c>
      <c r="C144" s="43" t="s">
        <v>146</v>
      </c>
      <c r="D144" s="23" t="s">
        <v>26</v>
      </c>
      <c r="E144" s="23">
        <v>12</v>
      </c>
      <c r="F144" s="24">
        <v>28676</v>
      </c>
      <c r="G144" s="14">
        <f t="shared" si="2"/>
        <v>344112</v>
      </c>
    </row>
    <row r="145" spans="2:7" x14ac:dyDescent="0.2">
      <c r="B145" s="50">
        <v>7.7</v>
      </c>
      <c r="C145" s="43" t="s">
        <v>147</v>
      </c>
      <c r="D145" s="23" t="s">
        <v>26</v>
      </c>
      <c r="E145" s="23">
        <v>12</v>
      </c>
      <c r="F145" s="24">
        <v>28779</v>
      </c>
      <c r="G145" s="14">
        <f t="shared" si="2"/>
        <v>345348</v>
      </c>
    </row>
    <row r="146" spans="2:7" x14ac:dyDescent="0.2">
      <c r="B146" s="50">
        <v>7.8</v>
      </c>
      <c r="C146" s="43" t="s">
        <v>148</v>
      </c>
      <c r="D146" s="23" t="s">
        <v>11</v>
      </c>
      <c r="E146" s="23">
        <v>1</v>
      </c>
      <c r="F146" s="24">
        <v>473324</v>
      </c>
      <c r="G146" s="14">
        <f t="shared" si="2"/>
        <v>473324</v>
      </c>
    </row>
    <row r="147" spans="2:7" x14ac:dyDescent="0.2">
      <c r="B147" s="50">
        <v>7.9</v>
      </c>
      <c r="C147" s="43" t="s">
        <v>149</v>
      </c>
      <c r="D147" s="23" t="s">
        <v>11</v>
      </c>
      <c r="E147" s="23">
        <v>1</v>
      </c>
      <c r="F147" s="24">
        <v>489029</v>
      </c>
      <c r="G147" s="14">
        <f t="shared" si="2"/>
        <v>489029</v>
      </c>
    </row>
    <row r="148" spans="2:7" x14ac:dyDescent="0.2">
      <c r="B148" s="49">
        <v>8</v>
      </c>
      <c r="C148" s="42" t="s">
        <v>32</v>
      </c>
      <c r="D148" s="21"/>
      <c r="E148" s="21"/>
      <c r="F148" s="22"/>
      <c r="G148" s="15">
        <f t="shared" si="2"/>
        <v>0</v>
      </c>
    </row>
    <row r="149" spans="2:7" ht="25.5" x14ac:dyDescent="0.2">
      <c r="B149" s="50">
        <v>8.1</v>
      </c>
      <c r="C149" s="43" t="s">
        <v>150</v>
      </c>
      <c r="D149" s="23" t="s">
        <v>9</v>
      </c>
      <c r="E149" s="23">
        <v>291.60000000000002</v>
      </c>
      <c r="F149" s="24">
        <v>21735.5</v>
      </c>
      <c r="G149" s="14">
        <f t="shared" si="2"/>
        <v>6338071.8000000007</v>
      </c>
    </row>
    <row r="150" spans="2:7" ht="25.5" x14ac:dyDescent="0.2">
      <c r="B150" s="50">
        <v>8.1999999999999993</v>
      </c>
      <c r="C150" s="43" t="s">
        <v>33</v>
      </c>
      <c r="D150" s="23" t="s">
        <v>9</v>
      </c>
      <c r="E150" s="23">
        <v>5</v>
      </c>
      <c r="F150" s="24">
        <v>20801</v>
      </c>
      <c r="G150" s="14">
        <f t="shared" si="2"/>
        <v>104005</v>
      </c>
    </row>
    <row r="151" spans="2:7" x14ac:dyDescent="0.2">
      <c r="B151" s="49">
        <v>9</v>
      </c>
      <c r="C151" s="42" t="s">
        <v>34</v>
      </c>
      <c r="D151" s="21"/>
      <c r="E151" s="21"/>
      <c r="F151" s="22"/>
      <c r="G151" s="15">
        <f t="shared" si="2"/>
        <v>0</v>
      </c>
    </row>
    <row r="152" spans="2:7" ht="25.5" x14ac:dyDescent="0.2">
      <c r="B152" s="50">
        <v>9.1</v>
      </c>
      <c r="C152" s="43" t="s">
        <v>36</v>
      </c>
      <c r="D152" s="23" t="s">
        <v>9</v>
      </c>
      <c r="E152" s="23">
        <v>7.6</v>
      </c>
      <c r="F152" s="24">
        <f>+F37</f>
        <v>78000</v>
      </c>
      <c r="G152" s="14">
        <f t="shared" si="2"/>
        <v>592800</v>
      </c>
    </row>
    <row r="153" spans="2:7" ht="25.5" x14ac:dyDescent="0.2">
      <c r="B153" s="50">
        <v>9.1999999999999993</v>
      </c>
      <c r="C153" s="43" t="s">
        <v>151</v>
      </c>
      <c r="D153" s="23" t="s">
        <v>9</v>
      </c>
      <c r="E153" s="23">
        <v>17.100000000000001</v>
      </c>
      <c r="F153" s="24">
        <v>70661</v>
      </c>
      <c r="G153" s="14">
        <f t="shared" si="2"/>
        <v>1208303.1000000001</v>
      </c>
    </row>
    <row r="154" spans="2:7" x14ac:dyDescent="0.2">
      <c r="B154" s="49">
        <v>10</v>
      </c>
      <c r="C154" s="42" t="s">
        <v>152</v>
      </c>
      <c r="D154" s="21"/>
      <c r="E154" s="21"/>
      <c r="F154" s="22"/>
      <c r="G154" s="15">
        <f t="shared" si="2"/>
        <v>0</v>
      </c>
    </row>
    <row r="155" spans="2:7" ht="25.5" x14ac:dyDescent="0.2">
      <c r="B155" s="50">
        <v>10.1</v>
      </c>
      <c r="C155" s="43" t="s">
        <v>153</v>
      </c>
      <c r="D155" s="23" t="s">
        <v>9</v>
      </c>
      <c r="E155" s="23">
        <v>76.5</v>
      </c>
      <c r="F155" s="24">
        <v>30500</v>
      </c>
      <c r="G155" s="14">
        <f t="shared" si="2"/>
        <v>2333250</v>
      </c>
    </row>
    <row r="156" spans="2:7" ht="51" x14ac:dyDescent="0.2">
      <c r="B156" s="50">
        <v>10.199999999999999</v>
      </c>
      <c r="C156" s="43" t="s">
        <v>154</v>
      </c>
      <c r="D156" s="23" t="s">
        <v>9</v>
      </c>
      <c r="E156" s="23">
        <v>84.1</v>
      </c>
      <c r="F156" s="24">
        <v>69281.48000000001</v>
      </c>
      <c r="G156" s="14">
        <f t="shared" si="2"/>
        <v>5826572.4680000003</v>
      </c>
    </row>
    <row r="157" spans="2:7" ht="53.25" customHeight="1" x14ac:dyDescent="0.2">
      <c r="B157" s="50">
        <v>10.3</v>
      </c>
      <c r="C157" s="43" t="s">
        <v>155</v>
      </c>
      <c r="D157" s="23" t="s">
        <v>9</v>
      </c>
      <c r="E157" s="23">
        <v>291.8</v>
      </c>
      <c r="F157" s="24">
        <v>68000</v>
      </c>
      <c r="G157" s="14">
        <f t="shared" si="2"/>
        <v>19842400</v>
      </c>
    </row>
    <row r="158" spans="2:7" x14ac:dyDescent="0.2">
      <c r="B158" s="49">
        <v>11</v>
      </c>
      <c r="C158" s="42" t="s">
        <v>37</v>
      </c>
      <c r="D158" s="21"/>
      <c r="E158" s="21"/>
      <c r="F158" s="22"/>
      <c r="G158" s="15">
        <f t="shared" si="2"/>
        <v>0</v>
      </c>
    </row>
    <row r="159" spans="2:7" x14ac:dyDescent="0.2">
      <c r="B159" s="50">
        <v>11.1</v>
      </c>
      <c r="C159" s="43" t="s">
        <v>39</v>
      </c>
      <c r="D159" s="23" t="s">
        <v>9</v>
      </c>
      <c r="E159" s="23">
        <v>32.6</v>
      </c>
      <c r="F159" s="24">
        <v>15588</v>
      </c>
      <c r="G159" s="14">
        <f t="shared" si="2"/>
        <v>508168.80000000005</v>
      </c>
    </row>
    <row r="160" spans="2:7" x14ac:dyDescent="0.2">
      <c r="B160" s="49">
        <v>12</v>
      </c>
      <c r="C160" s="42" t="s">
        <v>41</v>
      </c>
      <c r="D160" s="21"/>
      <c r="E160" s="21"/>
      <c r="F160" s="22" t="s">
        <v>348</v>
      </c>
      <c r="G160" s="15"/>
    </row>
    <row r="161" spans="2:7" ht="111.75" customHeight="1" x14ac:dyDescent="0.2">
      <c r="B161" s="50">
        <v>12.1</v>
      </c>
      <c r="C161" s="43" t="s">
        <v>42</v>
      </c>
      <c r="D161" s="23" t="s">
        <v>9</v>
      </c>
      <c r="E161" s="23">
        <v>3.4</v>
      </c>
      <c r="F161" s="24">
        <v>431020</v>
      </c>
      <c r="G161" s="14">
        <f t="shared" si="2"/>
        <v>1465468</v>
      </c>
    </row>
    <row r="162" spans="2:7" x14ac:dyDescent="0.2">
      <c r="B162" s="49">
        <v>13</v>
      </c>
      <c r="C162" s="42" t="s">
        <v>47</v>
      </c>
      <c r="D162" s="21"/>
      <c r="E162" s="21"/>
      <c r="F162" s="22"/>
      <c r="G162" s="15">
        <f t="shared" si="2"/>
        <v>0</v>
      </c>
    </row>
    <row r="163" spans="2:7" ht="25.5" x14ac:dyDescent="0.2">
      <c r="B163" s="50">
        <v>13.1</v>
      </c>
      <c r="C163" s="43" t="s">
        <v>156</v>
      </c>
      <c r="D163" s="23" t="s">
        <v>9</v>
      </c>
      <c r="E163" s="23">
        <v>4.8</v>
      </c>
      <c r="F163" s="24">
        <v>262653</v>
      </c>
      <c r="G163" s="14">
        <f t="shared" si="2"/>
        <v>1260734.3999999999</v>
      </c>
    </row>
    <row r="164" spans="2:7" x14ac:dyDescent="0.2">
      <c r="B164" s="50">
        <v>13.2</v>
      </c>
      <c r="C164" s="43" t="s">
        <v>157</v>
      </c>
      <c r="D164" s="23" t="s">
        <v>9</v>
      </c>
      <c r="E164" s="23">
        <v>2.8</v>
      </c>
      <c r="F164" s="24">
        <v>249328</v>
      </c>
      <c r="G164" s="14">
        <f t="shared" si="2"/>
        <v>698118.39999999991</v>
      </c>
    </row>
    <row r="165" spans="2:7" x14ac:dyDescent="0.2">
      <c r="B165" s="49">
        <v>14</v>
      </c>
      <c r="C165" s="42" t="s">
        <v>49</v>
      </c>
      <c r="D165" s="21"/>
      <c r="E165" s="21"/>
      <c r="F165" s="22"/>
      <c r="G165" s="15">
        <f t="shared" si="2"/>
        <v>0</v>
      </c>
    </row>
    <row r="166" spans="2:7" ht="138.75" customHeight="1" x14ac:dyDescent="0.2">
      <c r="B166" s="50">
        <v>14.1</v>
      </c>
      <c r="C166" s="43" t="s">
        <v>158</v>
      </c>
      <c r="D166" s="23" t="s">
        <v>9</v>
      </c>
      <c r="E166" s="23">
        <v>2.4</v>
      </c>
      <c r="F166" s="24">
        <v>615324</v>
      </c>
      <c r="G166" s="14">
        <f t="shared" si="2"/>
        <v>1476777.5999999999</v>
      </c>
    </row>
    <row r="167" spans="2:7" x14ac:dyDescent="0.2">
      <c r="B167" s="50">
        <v>14.2</v>
      </c>
      <c r="C167" s="43" t="s">
        <v>159</v>
      </c>
      <c r="D167" s="23" t="s">
        <v>9</v>
      </c>
      <c r="E167" s="23">
        <v>29.200000000000003</v>
      </c>
      <c r="F167" s="24">
        <v>245462</v>
      </c>
      <c r="G167" s="14">
        <f t="shared" si="2"/>
        <v>7167490.4000000004</v>
      </c>
    </row>
    <row r="168" spans="2:7" x14ac:dyDescent="0.2">
      <c r="B168" s="49">
        <v>15</v>
      </c>
      <c r="C168" s="42" t="s">
        <v>160</v>
      </c>
      <c r="D168" s="21"/>
      <c r="E168" s="21"/>
      <c r="F168" s="22"/>
      <c r="G168" s="15">
        <f t="shared" si="2"/>
        <v>0</v>
      </c>
    </row>
    <row r="169" spans="2:7" ht="63.75" x14ac:dyDescent="0.2">
      <c r="B169" s="50">
        <v>15.1</v>
      </c>
      <c r="C169" s="43" t="s">
        <v>161</v>
      </c>
      <c r="D169" s="23" t="s">
        <v>9</v>
      </c>
      <c r="E169" s="23">
        <v>4</v>
      </c>
      <c r="F169" s="24">
        <v>77786</v>
      </c>
      <c r="G169" s="14">
        <f t="shared" si="2"/>
        <v>311144</v>
      </c>
    </row>
    <row r="170" spans="2:7" ht="51" x14ac:dyDescent="0.2">
      <c r="B170" s="50">
        <v>15.2</v>
      </c>
      <c r="C170" s="43" t="s">
        <v>162</v>
      </c>
      <c r="D170" s="23" t="s">
        <v>9</v>
      </c>
      <c r="E170" s="23">
        <v>4</v>
      </c>
      <c r="F170" s="24">
        <v>93923</v>
      </c>
      <c r="G170" s="14">
        <f t="shared" si="2"/>
        <v>375692</v>
      </c>
    </row>
    <row r="171" spans="2:7" x14ac:dyDescent="0.2">
      <c r="B171" s="49">
        <v>16</v>
      </c>
      <c r="C171" s="42" t="s">
        <v>163</v>
      </c>
      <c r="D171" s="21"/>
      <c r="E171" s="21"/>
      <c r="F171" s="22"/>
      <c r="G171" s="15">
        <f t="shared" si="2"/>
        <v>0</v>
      </c>
    </row>
    <row r="172" spans="2:7" x14ac:dyDescent="0.2">
      <c r="B172" s="50">
        <v>16.100000000000001</v>
      </c>
      <c r="C172" s="43" t="s">
        <v>164</v>
      </c>
      <c r="D172" s="23" t="s">
        <v>11</v>
      </c>
      <c r="E172" s="23">
        <v>10</v>
      </c>
      <c r="F172" s="24">
        <v>230350</v>
      </c>
      <c r="G172" s="14">
        <f t="shared" si="2"/>
        <v>2303500</v>
      </c>
    </row>
    <row r="173" spans="2:7" x14ac:dyDescent="0.2">
      <c r="B173" s="50">
        <v>162</v>
      </c>
      <c r="C173" s="43" t="s">
        <v>165</v>
      </c>
      <c r="D173" s="23" t="s">
        <v>11</v>
      </c>
      <c r="E173" s="23">
        <v>10</v>
      </c>
      <c r="F173" s="24">
        <v>267646</v>
      </c>
      <c r="G173" s="14">
        <f t="shared" si="2"/>
        <v>2676460</v>
      </c>
    </row>
    <row r="174" spans="2:7" x14ac:dyDescent="0.2">
      <c r="B174" s="50">
        <v>16.3</v>
      </c>
      <c r="C174" s="43" t="s">
        <v>166</v>
      </c>
      <c r="D174" s="23" t="s">
        <v>11</v>
      </c>
      <c r="E174" s="23">
        <v>27</v>
      </c>
      <c r="F174" s="24">
        <v>16211</v>
      </c>
      <c r="G174" s="14">
        <f t="shared" si="2"/>
        <v>437697</v>
      </c>
    </row>
    <row r="175" spans="2:7" x14ac:dyDescent="0.2">
      <c r="B175" s="50">
        <v>16.399999999999999</v>
      </c>
      <c r="C175" s="43" t="s">
        <v>167</v>
      </c>
      <c r="D175" s="23" t="s">
        <v>11</v>
      </c>
      <c r="E175" s="23">
        <v>7</v>
      </c>
      <c r="F175" s="24">
        <v>20530</v>
      </c>
      <c r="G175" s="14">
        <f t="shared" si="2"/>
        <v>143710</v>
      </c>
    </row>
    <row r="176" spans="2:7" x14ac:dyDescent="0.2">
      <c r="B176" s="50">
        <v>16.5</v>
      </c>
      <c r="C176" s="43" t="s">
        <v>168</v>
      </c>
      <c r="D176" s="23" t="s">
        <v>11</v>
      </c>
      <c r="E176" s="23">
        <v>18</v>
      </c>
      <c r="F176" s="24">
        <v>230391</v>
      </c>
      <c r="G176" s="14">
        <f t="shared" si="2"/>
        <v>4147038</v>
      </c>
    </row>
    <row r="177" spans="2:8" x14ac:dyDescent="0.2">
      <c r="B177" s="50">
        <v>16.600000000000001</v>
      </c>
      <c r="C177" s="43" t="s">
        <v>169</v>
      </c>
      <c r="D177" s="23" t="s">
        <v>11</v>
      </c>
      <c r="E177" s="23">
        <v>3</v>
      </c>
      <c r="F177" s="24">
        <v>439674</v>
      </c>
      <c r="G177" s="14">
        <f t="shared" si="2"/>
        <v>1319022</v>
      </c>
    </row>
    <row r="178" spans="2:8" x14ac:dyDescent="0.2">
      <c r="B178" s="50">
        <v>16.7</v>
      </c>
      <c r="C178" s="43" t="s">
        <v>170</v>
      </c>
      <c r="D178" s="23" t="s">
        <v>11</v>
      </c>
      <c r="E178" s="23">
        <v>6</v>
      </c>
      <c r="F178" s="24">
        <v>828581</v>
      </c>
      <c r="G178" s="14">
        <f t="shared" si="2"/>
        <v>4971486</v>
      </c>
    </row>
    <row r="179" spans="2:8" x14ac:dyDescent="0.2">
      <c r="B179" s="50">
        <v>16.8</v>
      </c>
      <c r="C179" s="43" t="s">
        <v>58</v>
      </c>
      <c r="D179" s="23" t="s">
        <v>11</v>
      </c>
      <c r="E179" s="23">
        <v>18</v>
      </c>
      <c r="F179" s="24">
        <v>60539</v>
      </c>
      <c r="G179" s="14">
        <f t="shared" si="2"/>
        <v>1089702</v>
      </c>
    </row>
    <row r="180" spans="2:8" x14ac:dyDescent="0.2">
      <c r="B180" s="50">
        <v>16.899999999999999</v>
      </c>
      <c r="C180" s="43" t="s">
        <v>171</v>
      </c>
      <c r="D180" s="23" t="s">
        <v>11</v>
      </c>
      <c r="E180" s="23">
        <v>2</v>
      </c>
      <c r="F180" s="24">
        <v>294891</v>
      </c>
      <c r="G180" s="14">
        <f t="shared" si="2"/>
        <v>589782</v>
      </c>
    </row>
    <row r="181" spans="2:8" x14ac:dyDescent="0.2">
      <c r="B181" s="49">
        <v>17</v>
      </c>
      <c r="C181" s="42" t="s">
        <v>172</v>
      </c>
      <c r="D181" s="21"/>
      <c r="E181" s="21"/>
      <c r="F181" s="22"/>
      <c r="G181" s="15">
        <f t="shared" si="2"/>
        <v>0</v>
      </c>
    </row>
    <row r="182" spans="2:8" x14ac:dyDescent="0.2">
      <c r="B182" s="50">
        <v>17.100000000000001</v>
      </c>
      <c r="C182" s="43" t="s">
        <v>173</v>
      </c>
      <c r="D182" s="23" t="s">
        <v>9</v>
      </c>
      <c r="E182" s="23">
        <v>5.6</v>
      </c>
      <c r="F182" s="24">
        <v>117610</v>
      </c>
      <c r="G182" s="14">
        <f t="shared" si="2"/>
        <v>658616</v>
      </c>
    </row>
    <row r="183" spans="2:8" x14ac:dyDescent="0.2">
      <c r="B183" s="49">
        <v>18</v>
      </c>
      <c r="C183" s="42" t="s">
        <v>50</v>
      </c>
      <c r="D183" s="21"/>
      <c r="E183" s="21"/>
      <c r="F183" s="22"/>
      <c r="G183" s="15">
        <f t="shared" si="2"/>
        <v>0</v>
      </c>
    </row>
    <row r="184" spans="2:8" x14ac:dyDescent="0.2">
      <c r="B184" s="50">
        <v>18.100000000000001</v>
      </c>
      <c r="C184" s="43" t="s">
        <v>174</v>
      </c>
      <c r="D184" s="23" t="s">
        <v>11</v>
      </c>
      <c r="E184" s="23">
        <v>2</v>
      </c>
      <c r="F184" s="24">
        <v>83392</v>
      </c>
      <c r="G184" s="14">
        <f t="shared" si="2"/>
        <v>166784</v>
      </c>
    </row>
    <row r="185" spans="2:8" x14ac:dyDescent="0.2">
      <c r="B185" s="49">
        <v>19</v>
      </c>
      <c r="C185" s="42" t="s">
        <v>52</v>
      </c>
      <c r="D185" s="21"/>
      <c r="E185" s="21"/>
      <c r="F185" s="22"/>
      <c r="G185" s="15">
        <f t="shared" si="2"/>
        <v>0</v>
      </c>
    </row>
    <row r="186" spans="2:8" x14ac:dyDescent="0.2">
      <c r="B186" s="50">
        <v>19.100000000000001</v>
      </c>
      <c r="C186" s="43" t="s">
        <v>53</v>
      </c>
      <c r="D186" s="23" t="s">
        <v>9</v>
      </c>
      <c r="E186" s="23">
        <v>83</v>
      </c>
      <c r="F186" s="24">
        <v>5534</v>
      </c>
      <c r="G186" s="14">
        <f t="shared" si="2"/>
        <v>459322</v>
      </c>
    </row>
    <row r="187" spans="2:8" ht="13.5" thickBot="1" x14ac:dyDescent="0.25">
      <c r="B187" s="51">
        <v>19.2</v>
      </c>
      <c r="C187" s="45" t="s">
        <v>54</v>
      </c>
      <c r="D187" s="25" t="s">
        <v>14</v>
      </c>
      <c r="E187" s="25">
        <v>29</v>
      </c>
      <c r="F187" s="26">
        <v>9223</v>
      </c>
      <c r="G187" s="16">
        <f t="shared" si="2"/>
        <v>267467</v>
      </c>
      <c r="H187" s="27">
        <f>SUM(G62:G187)</f>
        <v>105800515.86800002</v>
      </c>
    </row>
    <row r="188" spans="2:8" ht="13.5" thickBot="1" x14ac:dyDescent="0.25"/>
    <row r="189" spans="2:8" x14ac:dyDescent="0.2">
      <c r="B189" s="59" t="s">
        <v>176</v>
      </c>
      <c r="C189" s="60"/>
      <c r="D189" s="60"/>
      <c r="E189" s="60"/>
      <c r="F189" s="60"/>
      <c r="G189" s="61"/>
    </row>
    <row r="190" spans="2:8" ht="13.5" thickBot="1" x14ac:dyDescent="0.25">
      <c r="B190" s="62" t="s">
        <v>177</v>
      </c>
      <c r="C190" s="63"/>
      <c r="D190" s="63"/>
      <c r="E190" s="63"/>
      <c r="F190" s="63"/>
      <c r="G190" s="64"/>
    </row>
    <row r="191" spans="2:8" ht="13.5" thickBot="1" x14ac:dyDescent="0.25">
      <c r="B191" s="8"/>
      <c r="C191" s="9"/>
      <c r="D191" s="9"/>
      <c r="E191" s="9"/>
      <c r="F191" s="13"/>
      <c r="G191" s="10"/>
    </row>
    <row r="192" spans="2:8" x14ac:dyDescent="0.2">
      <c r="B192" s="48" t="s">
        <v>2</v>
      </c>
      <c r="C192" s="41" t="s">
        <v>3</v>
      </c>
      <c r="D192" s="19" t="s">
        <v>4</v>
      </c>
      <c r="E192" s="19" t="s">
        <v>5</v>
      </c>
      <c r="F192" s="20" t="s">
        <v>55</v>
      </c>
      <c r="G192" s="30" t="s">
        <v>56</v>
      </c>
    </row>
    <row r="193" spans="2:7" x14ac:dyDescent="0.2">
      <c r="B193" s="49">
        <v>1</v>
      </c>
      <c r="C193" s="42" t="s">
        <v>7</v>
      </c>
      <c r="D193" s="21"/>
      <c r="E193" s="21"/>
      <c r="F193" s="22"/>
      <c r="G193" s="31"/>
    </row>
    <row r="194" spans="2:7" x14ac:dyDescent="0.2">
      <c r="B194" s="50">
        <v>1.1000000000000001</v>
      </c>
      <c r="C194" s="43" t="s">
        <v>59</v>
      </c>
      <c r="D194" s="23" t="s">
        <v>26</v>
      </c>
      <c r="E194" s="23">
        <v>16</v>
      </c>
      <c r="F194" s="24">
        <v>20622</v>
      </c>
      <c r="G194" s="14">
        <f t="shared" ref="G194:G257" si="3">+E194*F194</f>
        <v>329952</v>
      </c>
    </row>
    <row r="195" spans="2:7" x14ac:dyDescent="0.2">
      <c r="B195" s="50">
        <v>1.2</v>
      </c>
      <c r="C195" s="43" t="s">
        <v>60</v>
      </c>
      <c r="D195" s="23" t="s">
        <v>9</v>
      </c>
      <c r="E195" s="23">
        <v>440.5</v>
      </c>
      <c r="F195" s="24">
        <v>3767</v>
      </c>
      <c r="G195" s="14">
        <f t="shared" si="3"/>
        <v>1659363.5</v>
      </c>
    </row>
    <row r="196" spans="2:7" ht="25.5" x14ac:dyDescent="0.2">
      <c r="B196" s="50">
        <v>1.3</v>
      </c>
      <c r="C196" s="43" t="s">
        <v>61</v>
      </c>
      <c r="D196" s="23" t="s">
        <v>9</v>
      </c>
      <c r="E196" s="23">
        <v>6.1999999999999993</v>
      </c>
      <c r="F196" s="24">
        <v>6487</v>
      </c>
      <c r="G196" s="14">
        <f t="shared" si="3"/>
        <v>40219.399999999994</v>
      </c>
    </row>
    <row r="197" spans="2:7" x14ac:dyDescent="0.2">
      <c r="B197" s="50">
        <v>1.4</v>
      </c>
      <c r="C197" s="43" t="s">
        <v>189</v>
      </c>
      <c r="D197" s="23" t="s">
        <v>9</v>
      </c>
      <c r="E197" s="23">
        <v>17.400000000000002</v>
      </c>
      <c r="F197" s="24">
        <v>10473</v>
      </c>
      <c r="G197" s="14">
        <f t="shared" si="3"/>
        <v>182230.2</v>
      </c>
    </row>
    <row r="198" spans="2:7" x14ac:dyDescent="0.2">
      <c r="B198" s="50">
        <v>1.5</v>
      </c>
      <c r="C198" s="43" t="s">
        <v>63</v>
      </c>
      <c r="D198" s="23" t="s">
        <v>9</v>
      </c>
      <c r="E198" s="23">
        <v>41</v>
      </c>
      <c r="F198" s="24">
        <v>31843</v>
      </c>
      <c r="G198" s="14">
        <f t="shared" si="3"/>
        <v>1305563</v>
      </c>
    </row>
    <row r="199" spans="2:7" x14ac:dyDescent="0.2">
      <c r="B199" s="50">
        <v>1.6</v>
      </c>
      <c r="C199" s="43" t="s">
        <v>190</v>
      </c>
      <c r="D199" s="23" t="s">
        <v>11</v>
      </c>
      <c r="E199" s="23">
        <v>16</v>
      </c>
      <c r="F199" s="24">
        <v>13121</v>
      </c>
      <c r="G199" s="14">
        <f t="shared" si="3"/>
        <v>209936</v>
      </c>
    </row>
    <row r="200" spans="2:7" x14ac:dyDescent="0.2">
      <c r="B200" s="50">
        <v>1.7</v>
      </c>
      <c r="C200" s="43" t="s">
        <v>191</v>
      </c>
      <c r="D200" s="23" t="s">
        <v>11</v>
      </c>
      <c r="E200" s="23">
        <v>16</v>
      </c>
      <c r="F200" s="24">
        <v>83501</v>
      </c>
      <c r="G200" s="14">
        <f t="shared" si="3"/>
        <v>1336016</v>
      </c>
    </row>
    <row r="201" spans="2:7" x14ac:dyDescent="0.2">
      <c r="B201" s="50">
        <v>1.8</v>
      </c>
      <c r="C201" s="43" t="s">
        <v>68</v>
      </c>
      <c r="D201" s="23" t="s">
        <v>11</v>
      </c>
      <c r="E201" s="23">
        <v>2</v>
      </c>
      <c r="F201" s="24">
        <v>11723</v>
      </c>
      <c r="G201" s="14">
        <f t="shared" si="3"/>
        <v>23446</v>
      </c>
    </row>
    <row r="202" spans="2:7" ht="25.5" x14ac:dyDescent="0.2">
      <c r="B202" s="50">
        <v>1.9</v>
      </c>
      <c r="C202" s="43" t="s">
        <v>70</v>
      </c>
      <c r="D202" s="23" t="s">
        <v>9</v>
      </c>
      <c r="E202" s="23">
        <v>3.8000000000000003</v>
      </c>
      <c r="F202" s="24">
        <v>5565</v>
      </c>
      <c r="G202" s="14">
        <f t="shared" si="3"/>
        <v>21147</v>
      </c>
    </row>
    <row r="203" spans="2:7" x14ac:dyDescent="0.2">
      <c r="B203" s="49">
        <v>2</v>
      </c>
      <c r="C203" s="42" t="s">
        <v>12</v>
      </c>
      <c r="D203" s="21"/>
      <c r="E203" s="21"/>
      <c r="F203" s="22"/>
      <c r="G203" s="15">
        <f t="shared" si="3"/>
        <v>0</v>
      </c>
    </row>
    <row r="204" spans="2:7" ht="38.25" x14ac:dyDescent="0.2">
      <c r="B204" s="50">
        <v>2.1</v>
      </c>
      <c r="C204" s="43" t="s">
        <v>13</v>
      </c>
      <c r="D204" s="23" t="s">
        <v>14</v>
      </c>
      <c r="E204" s="23">
        <v>9.4</v>
      </c>
      <c r="F204" s="24">
        <v>40166</v>
      </c>
      <c r="G204" s="14">
        <f t="shared" si="3"/>
        <v>377560.4</v>
      </c>
    </row>
    <row r="205" spans="2:7" x14ac:dyDescent="0.2">
      <c r="B205" s="50">
        <v>2.2000000000000002</v>
      </c>
      <c r="C205" s="43" t="s">
        <v>71</v>
      </c>
      <c r="D205" s="23" t="s">
        <v>14</v>
      </c>
      <c r="E205" s="23">
        <v>4.3</v>
      </c>
      <c r="F205" s="24">
        <v>20421</v>
      </c>
      <c r="G205" s="14">
        <f t="shared" si="3"/>
        <v>87810.3</v>
      </c>
    </row>
    <row r="206" spans="2:7" x14ac:dyDescent="0.2">
      <c r="B206" s="49">
        <v>3</v>
      </c>
      <c r="C206" s="42" t="s">
        <v>15</v>
      </c>
      <c r="D206" s="21"/>
      <c r="E206" s="21"/>
      <c r="F206" s="22"/>
      <c r="G206" s="15">
        <f t="shared" si="3"/>
        <v>0</v>
      </c>
    </row>
    <row r="207" spans="2:7" ht="51" x14ac:dyDescent="0.2">
      <c r="B207" s="50">
        <v>3.1</v>
      </c>
      <c r="C207" s="43" t="s">
        <v>16</v>
      </c>
      <c r="D207" s="23" t="s">
        <v>14</v>
      </c>
      <c r="E207" s="23">
        <v>5.8</v>
      </c>
      <c r="F207" s="24">
        <v>122405</v>
      </c>
      <c r="G207" s="14">
        <f t="shared" si="3"/>
        <v>709949</v>
      </c>
    </row>
    <row r="208" spans="2:7" ht="38.25" x14ac:dyDescent="0.2">
      <c r="B208" s="50">
        <v>3.2</v>
      </c>
      <c r="C208" s="43" t="s">
        <v>72</v>
      </c>
      <c r="D208" s="23" t="s">
        <v>9</v>
      </c>
      <c r="E208" s="23">
        <v>25</v>
      </c>
      <c r="F208" s="24">
        <f>+F77</f>
        <v>85300</v>
      </c>
      <c r="G208" s="14">
        <f t="shared" si="3"/>
        <v>2132500</v>
      </c>
    </row>
    <row r="209" spans="2:7" x14ac:dyDescent="0.2">
      <c r="B209" s="49">
        <v>4</v>
      </c>
      <c r="C209" s="42" t="s">
        <v>17</v>
      </c>
      <c r="D209" s="21"/>
      <c r="E209" s="21"/>
      <c r="F209" s="22"/>
      <c r="G209" s="15">
        <f t="shared" si="3"/>
        <v>0</v>
      </c>
    </row>
    <row r="210" spans="2:7" x14ac:dyDescent="0.2">
      <c r="B210" s="50">
        <v>4.0999999999999996</v>
      </c>
      <c r="C210" s="43" t="s">
        <v>19</v>
      </c>
      <c r="D210" s="23" t="s">
        <v>20</v>
      </c>
      <c r="E210" s="23">
        <v>100</v>
      </c>
      <c r="F210" s="24">
        <v>3686</v>
      </c>
      <c r="G210" s="14">
        <f t="shared" si="3"/>
        <v>368600</v>
      </c>
    </row>
    <row r="211" spans="2:7" x14ac:dyDescent="0.2">
      <c r="B211" s="50">
        <v>4.2</v>
      </c>
      <c r="C211" s="43" t="s">
        <v>21</v>
      </c>
      <c r="D211" s="23" t="s">
        <v>20</v>
      </c>
      <c r="E211" s="23">
        <v>25</v>
      </c>
      <c r="F211" s="24">
        <v>4417</v>
      </c>
      <c r="G211" s="14">
        <f t="shared" si="3"/>
        <v>110425</v>
      </c>
    </row>
    <row r="212" spans="2:7" x14ac:dyDescent="0.2">
      <c r="B212" s="49">
        <v>5</v>
      </c>
      <c r="C212" s="42" t="s">
        <v>22</v>
      </c>
      <c r="D212" s="21"/>
      <c r="E212" s="21"/>
      <c r="F212" s="22"/>
      <c r="G212" s="15">
        <f t="shared" si="3"/>
        <v>0</v>
      </c>
    </row>
    <row r="213" spans="2:7" x14ac:dyDescent="0.2">
      <c r="B213" s="50">
        <v>5.0999999999999996</v>
      </c>
      <c r="C213" s="43" t="s">
        <v>73</v>
      </c>
      <c r="D213" s="23" t="s">
        <v>9</v>
      </c>
      <c r="E213" s="23">
        <v>5</v>
      </c>
      <c r="F213" s="24">
        <v>36213</v>
      </c>
      <c r="G213" s="14">
        <f t="shared" si="3"/>
        <v>181065</v>
      </c>
    </row>
    <row r="214" spans="2:7" x14ac:dyDescent="0.2">
      <c r="B214" s="50">
        <v>5.2</v>
      </c>
      <c r="C214" s="43" t="s">
        <v>192</v>
      </c>
      <c r="D214" s="23" t="s">
        <v>9</v>
      </c>
      <c r="E214" s="23">
        <v>6.1999999999999993</v>
      </c>
      <c r="F214" s="24">
        <v>92041</v>
      </c>
      <c r="G214" s="14">
        <f t="shared" si="3"/>
        <v>570654.19999999995</v>
      </c>
    </row>
    <row r="215" spans="2:7" ht="25.5" x14ac:dyDescent="0.2">
      <c r="B215" s="50">
        <v>5.3</v>
      </c>
      <c r="C215" s="43" t="s">
        <v>23</v>
      </c>
      <c r="D215" s="23" t="s">
        <v>9</v>
      </c>
      <c r="E215" s="23">
        <v>5</v>
      </c>
      <c r="F215" s="24">
        <v>59691</v>
      </c>
      <c r="G215" s="14">
        <f t="shared" si="3"/>
        <v>298455</v>
      </c>
    </row>
    <row r="216" spans="2:7" x14ac:dyDescent="0.2">
      <c r="B216" s="49">
        <v>6</v>
      </c>
      <c r="C216" s="42" t="s">
        <v>24</v>
      </c>
      <c r="D216" s="21"/>
      <c r="E216" s="21"/>
      <c r="F216" s="22"/>
      <c r="G216" s="15">
        <f t="shared" si="3"/>
        <v>0</v>
      </c>
    </row>
    <row r="217" spans="2:7" x14ac:dyDescent="0.2">
      <c r="B217" s="50">
        <v>6.1</v>
      </c>
      <c r="C217" s="43" t="s">
        <v>77</v>
      </c>
      <c r="D217" s="23" t="s">
        <v>14</v>
      </c>
      <c r="E217" s="23">
        <v>1.4000000000000001</v>
      </c>
      <c r="F217" s="24">
        <v>151162</v>
      </c>
      <c r="G217" s="14">
        <f t="shared" si="3"/>
        <v>211626.80000000002</v>
      </c>
    </row>
    <row r="218" spans="2:7" x14ac:dyDescent="0.2">
      <c r="B218" s="50">
        <v>6.2</v>
      </c>
      <c r="C218" s="43" t="s">
        <v>78</v>
      </c>
      <c r="D218" s="23" t="s">
        <v>26</v>
      </c>
      <c r="E218" s="23">
        <v>35.799999999999997</v>
      </c>
      <c r="F218" s="24">
        <v>26026</v>
      </c>
      <c r="G218" s="14">
        <f t="shared" si="3"/>
        <v>931730.79999999993</v>
      </c>
    </row>
    <row r="219" spans="2:7" x14ac:dyDescent="0.2">
      <c r="B219" s="50">
        <v>6.3</v>
      </c>
      <c r="C219" s="43" t="s">
        <v>79</v>
      </c>
      <c r="D219" s="23" t="s">
        <v>26</v>
      </c>
      <c r="E219" s="23">
        <v>44.6</v>
      </c>
      <c r="F219" s="24">
        <v>30665</v>
      </c>
      <c r="G219" s="14">
        <f t="shared" si="3"/>
        <v>1367659</v>
      </c>
    </row>
    <row r="220" spans="2:7" x14ac:dyDescent="0.2">
      <c r="B220" s="50">
        <v>6.4</v>
      </c>
      <c r="C220" s="43" t="s">
        <v>80</v>
      </c>
      <c r="D220" s="23" t="s">
        <v>26</v>
      </c>
      <c r="E220" s="23">
        <v>51.6</v>
      </c>
      <c r="F220" s="24">
        <v>12363</v>
      </c>
      <c r="G220" s="14">
        <f t="shared" si="3"/>
        <v>637930.80000000005</v>
      </c>
    </row>
    <row r="221" spans="2:7" x14ac:dyDescent="0.2">
      <c r="B221" s="50"/>
      <c r="C221" s="43" t="s">
        <v>82</v>
      </c>
      <c r="D221" s="23"/>
      <c r="E221" s="23"/>
      <c r="F221" s="24">
        <v>0</v>
      </c>
      <c r="G221" s="14">
        <f t="shared" si="3"/>
        <v>0</v>
      </c>
    </row>
    <row r="222" spans="2:7" x14ac:dyDescent="0.2">
      <c r="B222" s="50">
        <v>6.5</v>
      </c>
      <c r="C222" s="43" t="s">
        <v>83</v>
      </c>
      <c r="D222" s="23" t="s">
        <v>26</v>
      </c>
      <c r="E222" s="23">
        <v>8</v>
      </c>
      <c r="F222" s="24">
        <v>15780</v>
      </c>
      <c r="G222" s="14">
        <f t="shared" si="3"/>
        <v>126240</v>
      </c>
    </row>
    <row r="223" spans="2:7" x14ac:dyDescent="0.2">
      <c r="B223" s="50">
        <v>6.6</v>
      </c>
      <c r="C223" s="43" t="s">
        <v>84</v>
      </c>
      <c r="D223" s="23" t="s">
        <v>26</v>
      </c>
      <c r="E223" s="23">
        <v>88</v>
      </c>
      <c r="F223" s="24">
        <v>22880</v>
      </c>
      <c r="G223" s="14">
        <f t="shared" si="3"/>
        <v>2013440</v>
      </c>
    </row>
    <row r="224" spans="2:7" x14ac:dyDescent="0.2">
      <c r="B224" s="50">
        <v>6.7</v>
      </c>
      <c r="C224" s="43" t="s">
        <v>85</v>
      </c>
      <c r="D224" s="23" t="s">
        <v>26</v>
      </c>
      <c r="E224" s="23">
        <v>12</v>
      </c>
      <c r="F224" s="24">
        <v>32959</v>
      </c>
      <c r="G224" s="14">
        <f t="shared" si="3"/>
        <v>395508</v>
      </c>
    </row>
    <row r="225" spans="2:7" x14ac:dyDescent="0.2">
      <c r="B225" s="50">
        <v>6.8</v>
      </c>
      <c r="C225" s="43" t="s">
        <v>86</v>
      </c>
      <c r="D225" s="23" t="s">
        <v>26</v>
      </c>
      <c r="E225" s="23">
        <v>16</v>
      </c>
      <c r="F225" s="24">
        <v>77690</v>
      </c>
      <c r="G225" s="14">
        <f t="shared" si="3"/>
        <v>1243040</v>
      </c>
    </row>
    <row r="226" spans="2:7" x14ac:dyDescent="0.2">
      <c r="B226" s="50"/>
      <c r="C226" s="43" t="s">
        <v>87</v>
      </c>
      <c r="D226" s="23"/>
      <c r="E226" s="23"/>
      <c r="F226" s="24">
        <v>0</v>
      </c>
      <c r="G226" s="14">
        <f t="shared" si="3"/>
        <v>0</v>
      </c>
    </row>
    <row r="227" spans="2:7" x14ac:dyDescent="0.2">
      <c r="B227" s="50">
        <v>6.9</v>
      </c>
      <c r="C227" s="43" t="s">
        <v>89</v>
      </c>
      <c r="D227" s="23" t="s">
        <v>11</v>
      </c>
      <c r="E227" s="23">
        <v>8</v>
      </c>
      <c r="F227" s="24">
        <v>13217</v>
      </c>
      <c r="G227" s="14">
        <f t="shared" si="3"/>
        <v>105736</v>
      </c>
    </row>
    <row r="228" spans="2:7" x14ac:dyDescent="0.2">
      <c r="B228" s="50" t="s">
        <v>178</v>
      </c>
      <c r="C228" s="43" t="s">
        <v>91</v>
      </c>
      <c r="D228" s="23" t="s">
        <v>11</v>
      </c>
      <c r="E228" s="23">
        <v>14</v>
      </c>
      <c r="F228" s="24">
        <v>22283</v>
      </c>
      <c r="G228" s="14">
        <f t="shared" si="3"/>
        <v>311962</v>
      </c>
    </row>
    <row r="229" spans="2:7" x14ac:dyDescent="0.2">
      <c r="B229" s="50" t="s">
        <v>179</v>
      </c>
      <c r="C229" s="43" t="s">
        <v>93</v>
      </c>
      <c r="D229" s="23" t="s">
        <v>11</v>
      </c>
      <c r="E229" s="23">
        <v>3</v>
      </c>
      <c r="F229" s="24">
        <v>30149</v>
      </c>
      <c r="G229" s="14">
        <f t="shared" si="3"/>
        <v>90447</v>
      </c>
    </row>
    <row r="230" spans="2:7" x14ac:dyDescent="0.2">
      <c r="B230" s="50" t="s">
        <v>180</v>
      </c>
      <c r="C230" s="43" t="s">
        <v>193</v>
      </c>
      <c r="D230" s="23" t="s">
        <v>11</v>
      </c>
      <c r="E230" s="23">
        <v>1</v>
      </c>
      <c r="F230" s="24">
        <v>132384</v>
      </c>
      <c r="G230" s="14">
        <f t="shared" si="3"/>
        <v>132384</v>
      </c>
    </row>
    <row r="231" spans="2:7" x14ac:dyDescent="0.2">
      <c r="B231" s="50"/>
      <c r="C231" s="43" t="s">
        <v>94</v>
      </c>
      <c r="D231" s="23"/>
      <c r="E231" s="23"/>
      <c r="F231" s="24">
        <v>0</v>
      </c>
      <c r="G231" s="14">
        <f t="shared" si="3"/>
        <v>0</v>
      </c>
    </row>
    <row r="232" spans="2:7" x14ac:dyDescent="0.2">
      <c r="B232" s="50" t="s">
        <v>181</v>
      </c>
      <c r="C232" s="43" t="s">
        <v>96</v>
      </c>
      <c r="D232" s="23" t="s">
        <v>11</v>
      </c>
      <c r="E232" s="23">
        <v>4</v>
      </c>
      <c r="F232" s="24">
        <v>12924</v>
      </c>
      <c r="G232" s="14">
        <f t="shared" si="3"/>
        <v>51696</v>
      </c>
    </row>
    <row r="233" spans="2:7" x14ac:dyDescent="0.2">
      <c r="B233" s="50" t="s">
        <v>182</v>
      </c>
      <c r="C233" s="43" t="s">
        <v>98</v>
      </c>
      <c r="D233" s="23" t="s">
        <v>11</v>
      </c>
      <c r="E233" s="23">
        <v>14</v>
      </c>
      <c r="F233" s="24">
        <v>17750</v>
      </c>
      <c r="G233" s="14">
        <f t="shared" si="3"/>
        <v>248500</v>
      </c>
    </row>
    <row r="234" spans="2:7" x14ac:dyDescent="0.2">
      <c r="B234" s="50"/>
      <c r="C234" s="43" t="s">
        <v>102</v>
      </c>
      <c r="D234" s="23"/>
      <c r="E234" s="23"/>
      <c r="F234" s="24">
        <v>0</v>
      </c>
      <c r="G234" s="14">
        <f t="shared" si="3"/>
        <v>0</v>
      </c>
    </row>
    <row r="235" spans="2:7" x14ac:dyDescent="0.2">
      <c r="B235" s="50">
        <v>6.15</v>
      </c>
      <c r="C235" s="43" t="s">
        <v>194</v>
      </c>
      <c r="D235" s="23" t="s">
        <v>11</v>
      </c>
      <c r="E235" s="23">
        <v>1</v>
      </c>
      <c r="F235" s="24">
        <v>347610</v>
      </c>
      <c r="G235" s="14">
        <f t="shared" si="3"/>
        <v>347610</v>
      </c>
    </row>
    <row r="236" spans="2:7" x14ac:dyDescent="0.2">
      <c r="B236" s="50">
        <v>6.16</v>
      </c>
      <c r="C236" s="43" t="s">
        <v>104</v>
      </c>
      <c r="D236" s="23" t="s">
        <v>11</v>
      </c>
      <c r="E236" s="23">
        <v>2</v>
      </c>
      <c r="F236" s="24">
        <v>380343</v>
      </c>
      <c r="G236" s="14">
        <f t="shared" si="3"/>
        <v>760686</v>
      </c>
    </row>
    <row r="237" spans="2:7" x14ac:dyDescent="0.2">
      <c r="B237" s="50"/>
      <c r="C237" s="43" t="s">
        <v>105</v>
      </c>
      <c r="D237" s="23"/>
      <c r="E237" s="23"/>
      <c r="F237" s="24">
        <v>0</v>
      </c>
      <c r="G237" s="14">
        <f t="shared" si="3"/>
        <v>0</v>
      </c>
    </row>
    <row r="238" spans="2:7" x14ac:dyDescent="0.2">
      <c r="B238" s="50">
        <v>6.17</v>
      </c>
      <c r="C238" s="43" t="s">
        <v>107</v>
      </c>
      <c r="D238" s="23" t="s">
        <v>11</v>
      </c>
      <c r="E238" s="23">
        <v>3</v>
      </c>
      <c r="F238" s="24">
        <v>209917</v>
      </c>
      <c r="G238" s="14">
        <f t="shared" si="3"/>
        <v>629751</v>
      </c>
    </row>
    <row r="239" spans="2:7" x14ac:dyDescent="0.2">
      <c r="B239" s="50"/>
      <c r="C239" s="43" t="s">
        <v>108</v>
      </c>
      <c r="D239" s="23"/>
      <c r="E239" s="23"/>
      <c r="F239" s="24">
        <v>0</v>
      </c>
      <c r="G239" s="14">
        <f t="shared" si="3"/>
        <v>0</v>
      </c>
    </row>
    <row r="240" spans="2:7" x14ac:dyDescent="0.2">
      <c r="B240" s="50"/>
      <c r="C240" s="43" t="s">
        <v>195</v>
      </c>
      <c r="D240" s="23"/>
      <c r="E240" s="23"/>
      <c r="F240" s="24">
        <v>0</v>
      </c>
      <c r="G240" s="14">
        <f t="shared" si="3"/>
        <v>0</v>
      </c>
    </row>
    <row r="241" spans="2:7" x14ac:dyDescent="0.2">
      <c r="B241" s="50">
        <v>6.18</v>
      </c>
      <c r="C241" s="43" t="s">
        <v>110</v>
      </c>
      <c r="D241" s="23" t="s">
        <v>26</v>
      </c>
      <c r="E241" s="23">
        <v>80</v>
      </c>
      <c r="F241" s="24">
        <v>13751</v>
      </c>
      <c r="G241" s="14">
        <f t="shared" si="3"/>
        <v>1100080</v>
      </c>
    </row>
    <row r="242" spans="2:7" x14ac:dyDescent="0.2">
      <c r="B242" s="50">
        <v>6.19</v>
      </c>
      <c r="C242" s="43" t="s">
        <v>196</v>
      </c>
      <c r="D242" s="23" t="s">
        <v>26</v>
      </c>
      <c r="E242" s="23">
        <v>6</v>
      </c>
      <c r="F242" s="24">
        <v>17994</v>
      </c>
      <c r="G242" s="14">
        <f t="shared" si="3"/>
        <v>107964</v>
      </c>
    </row>
    <row r="243" spans="2:7" x14ac:dyDescent="0.2">
      <c r="B243" s="50">
        <v>6.2</v>
      </c>
      <c r="C243" s="43" t="s">
        <v>112</v>
      </c>
      <c r="D243" s="23" t="s">
        <v>26</v>
      </c>
      <c r="E243" s="23">
        <v>18</v>
      </c>
      <c r="F243" s="24">
        <v>14518</v>
      </c>
      <c r="G243" s="14">
        <f t="shared" si="3"/>
        <v>261324</v>
      </c>
    </row>
    <row r="244" spans="2:7" x14ac:dyDescent="0.2">
      <c r="B244" s="50"/>
      <c r="C244" s="43" t="s">
        <v>113</v>
      </c>
      <c r="D244" s="23"/>
      <c r="E244" s="23"/>
      <c r="F244" s="24">
        <v>0</v>
      </c>
      <c r="G244" s="14">
        <f t="shared" si="3"/>
        <v>0</v>
      </c>
    </row>
    <row r="245" spans="2:7" x14ac:dyDescent="0.2">
      <c r="B245" s="50">
        <v>6.21</v>
      </c>
      <c r="C245" s="43" t="s">
        <v>114</v>
      </c>
      <c r="D245" s="23" t="s">
        <v>11</v>
      </c>
      <c r="E245" s="23">
        <v>12</v>
      </c>
      <c r="F245" s="24">
        <v>37479</v>
      </c>
      <c r="G245" s="14">
        <f t="shared" si="3"/>
        <v>449748</v>
      </c>
    </row>
    <row r="246" spans="2:7" x14ac:dyDescent="0.2">
      <c r="B246" s="50">
        <v>6.22</v>
      </c>
      <c r="C246" s="43" t="s">
        <v>115</v>
      </c>
      <c r="D246" s="23" t="s">
        <v>11</v>
      </c>
      <c r="E246" s="23">
        <v>3</v>
      </c>
      <c r="F246" s="24">
        <v>43523</v>
      </c>
      <c r="G246" s="14">
        <f t="shared" si="3"/>
        <v>130569</v>
      </c>
    </row>
    <row r="247" spans="2:7" x14ac:dyDescent="0.2">
      <c r="B247" s="50">
        <v>6.23</v>
      </c>
      <c r="C247" s="43" t="s">
        <v>197</v>
      </c>
      <c r="D247" s="23" t="s">
        <v>11</v>
      </c>
      <c r="E247" s="23">
        <v>2</v>
      </c>
      <c r="F247" s="24">
        <v>44576</v>
      </c>
      <c r="G247" s="14">
        <f t="shared" si="3"/>
        <v>89152</v>
      </c>
    </row>
    <row r="248" spans="2:7" x14ac:dyDescent="0.2">
      <c r="B248" s="50"/>
      <c r="C248" s="43" t="s">
        <v>116</v>
      </c>
      <c r="D248" s="23"/>
      <c r="E248" s="23"/>
      <c r="F248" s="24">
        <v>0</v>
      </c>
      <c r="G248" s="14">
        <f t="shared" si="3"/>
        <v>0</v>
      </c>
    </row>
    <row r="249" spans="2:7" x14ac:dyDescent="0.2">
      <c r="B249" s="50"/>
      <c r="C249" s="43" t="s">
        <v>117</v>
      </c>
      <c r="D249" s="23"/>
      <c r="E249" s="23"/>
      <c r="F249" s="24">
        <v>0</v>
      </c>
      <c r="G249" s="14">
        <f t="shared" si="3"/>
        <v>0</v>
      </c>
    </row>
    <row r="250" spans="2:7" x14ac:dyDescent="0.2">
      <c r="B250" s="50">
        <v>6.24</v>
      </c>
      <c r="C250" s="43" t="s">
        <v>118</v>
      </c>
      <c r="D250" s="23" t="s">
        <v>11</v>
      </c>
      <c r="E250" s="23">
        <v>2</v>
      </c>
      <c r="F250" s="24">
        <v>100662</v>
      </c>
      <c r="G250" s="14">
        <f t="shared" si="3"/>
        <v>201324</v>
      </c>
    </row>
    <row r="251" spans="2:7" x14ac:dyDescent="0.2">
      <c r="B251" s="50">
        <v>6.25</v>
      </c>
      <c r="C251" s="43" t="s">
        <v>198</v>
      </c>
      <c r="D251" s="23" t="s">
        <v>11</v>
      </c>
      <c r="E251" s="23">
        <v>1</v>
      </c>
      <c r="F251" s="24">
        <v>119466</v>
      </c>
      <c r="G251" s="14">
        <f t="shared" si="3"/>
        <v>119466</v>
      </c>
    </row>
    <row r="252" spans="2:7" x14ac:dyDescent="0.2">
      <c r="B252" s="50">
        <v>6.26</v>
      </c>
      <c r="C252" s="43" t="s">
        <v>119</v>
      </c>
      <c r="D252" s="23" t="s">
        <v>11</v>
      </c>
      <c r="E252" s="23">
        <v>1</v>
      </c>
      <c r="F252" s="24">
        <v>188767</v>
      </c>
      <c r="G252" s="14">
        <f t="shared" si="3"/>
        <v>188767</v>
      </c>
    </row>
    <row r="253" spans="2:7" x14ac:dyDescent="0.2">
      <c r="B253" s="50"/>
      <c r="C253" s="43" t="s">
        <v>120</v>
      </c>
      <c r="D253" s="23"/>
      <c r="E253" s="23"/>
      <c r="F253" s="24">
        <v>0</v>
      </c>
      <c r="G253" s="14">
        <f t="shared" si="3"/>
        <v>0</v>
      </c>
    </row>
    <row r="254" spans="2:7" x14ac:dyDescent="0.2">
      <c r="B254" s="50">
        <v>6.27</v>
      </c>
      <c r="C254" s="43" t="s">
        <v>121</v>
      </c>
      <c r="D254" s="23" t="s">
        <v>11</v>
      </c>
      <c r="E254" s="23">
        <v>1</v>
      </c>
      <c r="F254" s="24">
        <v>59836</v>
      </c>
      <c r="G254" s="14">
        <f t="shared" si="3"/>
        <v>59836</v>
      </c>
    </row>
    <row r="255" spans="2:7" x14ac:dyDescent="0.2">
      <c r="B255" s="50">
        <v>6.28</v>
      </c>
      <c r="C255" s="43" t="s">
        <v>199</v>
      </c>
      <c r="D255" s="23" t="s">
        <v>11</v>
      </c>
      <c r="E255" s="23">
        <v>1</v>
      </c>
      <c r="F255" s="24">
        <v>111376</v>
      </c>
      <c r="G255" s="14">
        <f t="shared" si="3"/>
        <v>111376</v>
      </c>
    </row>
    <row r="256" spans="2:7" x14ac:dyDescent="0.2">
      <c r="B256" s="50"/>
      <c r="C256" s="43" t="s">
        <v>105</v>
      </c>
      <c r="D256" s="23"/>
      <c r="E256" s="23"/>
      <c r="F256" s="24">
        <v>0</v>
      </c>
      <c r="G256" s="14">
        <f t="shared" si="3"/>
        <v>0</v>
      </c>
    </row>
    <row r="257" spans="2:7" x14ac:dyDescent="0.2">
      <c r="B257" s="50">
        <v>6.29</v>
      </c>
      <c r="C257" s="43" t="s">
        <v>122</v>
      </c>
      <c r="D257" s="23" t="s">
        <v>11</v>
      </c>
      <c r="E257" s="23">
        <v>1</v>
      </c>
      <c r="F257" s="24">
        <v>89018</v>
      </c>
      <c r="G257" s="14">
        <f t="shared" si="3"/>
        <v>89018</v>
      </c>
    </row>
    <row r="258" spans="2:7" x14ac:dyDescent="0.2">
      <c r="B258" s="50"/>
      <c r="C258" s="43" t="s">
        <v>127</v>
      </c>
      <c r="D258" s="23" t="s">
        <v>11</v>
      </c>
      <c r="E258" s="23">
        <v>2</v>
      </c>
      <c r="F258" s="24">
        <v>0</v>
      </c>
      <c r="G258" s="14">
        <f t="shared" ref="G258:G314" si="4">+E258*F258</f>
        <v>0</v>
      </c>
    </row>
    <row r="259" spans="2:7" x14ac:dyDescent="0.2">
      <c r="B259" s="50">
        <v>6.3</v>
      </c>
      <c r="C259" s="43" t="s">
        <v>128</v>
      </c>
      <c r="D259" s="23" t="s">
        <v>26</v>
      </c>
      <c r="E259" s="23">
        <v>9.6</v>
      </c>
      <c r="F259" s="24">
        <v>30939</v>
      </c>
      <c r="G259" s="14">
        <f t="shared" si="4"/>
        <v>297014.39999999997</v>
      </c>
    </row>
    <row r="260" spans="2:7" x14ac:dyDescent="0.2">
      <c r="B260" s="50">
        <v>6.31</v>
      </c>
      <c r="C260" s="43" t="s">
        <v>129</v>
      </c>
      <c r="D260" s="23" t="s">
        <v>26</v>
      </c>
      <c r="E260" s="23">
        <v>20</v>
      </c>
      <c r="F260" s="24">
        <v>39892</v>
      </c>
      <c r="G260" s="14">
        <f t="shared" si="4"/>
        <v>797840</v>
      </c>
    </row>
    <row r="261" spans="2:7" x14ac:dyDescent="0.2">
      <c r="B261" s="50">
        <v>6.32</v>
      </c>
      <c r="C261" s="43" t="s">
        <v>200</v>
      </c>
      <c r="D261" s="23" t="s">
        <v>26</v>
      </c>
      <c r="E261" s="23">
        <v>14</v>
      </c>
      <c r="F261" s="24">
        <v>51853</v>
      </c>
      <c r="G261" s="14">
        <f t="shared" si="4"/>
        <v>725942</v>
      </c>
    </row>
    <row r="262" spans="2:7" x14ac:dyDescent="0.2">
      <c r="B262" s="50"/>
      <c r="C262" s="43" t="s">
        <v>130</v>
      </c>
      <c r="D262" s="23"/>
      <c r="E262" s="23"/>
      <c r="F262" s="24">
        <v>0</v>
      </c>
      <c r="G262" s="14">
        <f t="shared" si="4"/>
        <v>0</v>
      </c>
    </row>
    <row r="263" spans="2:7" x14ac:dyDescent="0.2">
      <c r="B263" s="50">
        <v>6.33</v>
      </c>
      <c r="C263" s="43" t="s">
        <v>131</v>
      </c>
      <c r="D263" s="23" t="s">
        <v>11</v>
      </c>
      <c r="E263" s="23">
        <v>8</v>
      </c>
      <c r="F263" s="24">
        <v>73469</v>
      </c>
      <c r="G263" s="14">
        <f t="shared" si="4"/>
        <v>587752</v>
      </c>
    </row>
    <row r="264" spans="2:7" x14ac:dyDescent="0.2">
      <c r="B264" s="50">
        <v>6.34</v>
      </c>
      <c r="C264" s="43" t="s">
        <v>132</v>
      </c>
      <c r="D264" s="23" t="s">
        <v>11</v>
      </c>
      <c r="E264" s="23">
        <v>2</v>
      </c>
      <c r="F264" s="24">
        <v>80121</v>
      </c>
      <c r="G264" s="14">
        <f t="shared" si="4"/>
        <v>160242</v>
      </c>
    </row>
    <row r="265" spans="2:7" x14ac:dyDescent="0.2">
      <c r="B265" s="50"/>
      <c r="C265" s="43" t="s">
        <v>201</v>
      </c>
      <c r="D265" s="23"/>
      <c r="E265" s="23"/>
      <c r="F265" s="24">
        <v>0</v>
      </c>
      <c r="G265" s="14">
        <f t="shared" si="4"/>
        <v>0</v>
      </c>
    </row>
    <row r="266" spans="2:7" x14ac:dyDescent="0.2">
      <c r="B266" s="50">
        <v>6.35</v>
      </c>
      <c r="C266" s="43" t="s">
        <v>202</v>
      </c>
      <c r="D266" s="23" t="s">
        <v>11</v>
      </c>
      <c r="E266" s="23">
        <v>1</v>
      </c>
      <c r="F266" s="24">
        <v>2773935</v>
      </c>
      <c r="G266" s="14">
        <f t="shared" si="4"/>
        <v>2773935</v>
      </c>
    </row>
    <row r="267" spans="2:7" x14ac:dyDescent="0.2">
      <c r="B267" s="50">
        <v>6.36</v>
      </c>
      <c r="C267" s="43" t="s">
        <v>203</v>
      </c>
      <c r="D267" s="23" t="s">
        <v>26</v>
      </c>
      <c r="E267" s="23">
        <v>12</v>
      </c>
      <c r="F267" s="24">
        <v>46696</v>
      </c>
      <c r="G267" s="14">
        <f t="shared" si="4"/>
        <v>560352</v>
      </c>
    </row>
    <row r="268" spans="2:7" x14ac:dyDescent="0.2">
      <c r="B268" s="50">
        <v>6.37</v>
      </c>
      <c r="C268" s="43" t="s">
        <v>204</v>
      </c>
      <c r="D268" s="23" t="s">
        <v>26</v>
      </c>
      <c r="E268" s="23">
        <v>1</v>
      </c>
      <c r="F268" s="24">
        <v>50109</v>
      </c>
      <c r="G268" s="14">
        <f t="shared" si="4"/>
        <v>50109</v>
      </c>
    </row>
    <row r="269" spans="2:7" x14ac:dyDescent="0.2">
      <c r="B269" s="49">
        <v>7</v>
      </c>
      <c r="C269" s="42" t="s">
        <v>27</v>
      </c>
      <c r="D269" s="21"/>
      <c r="E269" s="21"/>
      <c r="F269" s="22"/>
      <c r="G269" s="15">
        <f t="shared" si="4"/>
        <v>0</v>
      </c>
    </row>
    <row r="270" spans="2:7" ht="25.5" x14ac:dyDescent="0.2">
      <c r="B270" s="50">
        <v>7.1</v>
      </c>
      <c r="C270" s="43" t="s">
        <v>28</v>
      </c>
      <c r="D270" s="23" t="s">
        <v>11</v>
      </c>
      <c r="E270" s="23">
        <v>4</v>
      </c>
      <c r="F270" s="24">
        <v>13022</v>
      </c>
      <c r="G270" s="14">
        <f t="shared" si="4"/>
        <v>52088</v>
      </c>
    </row>
    <row r="271" spans="2:7" ht="51" x14ac:dyDescent="0.2">
      <c r="B271" s="50"/>
      <c r="C271" s="43" t="s">
        <v>29</v>
      </c>
      <c r="D271" s="23"/>
      <c r="E271" s="23"/>
      <c r="F271" s="24"/>
      <c r="G271" s="14">
        <f t="shared" si="4"/>
        <v>0</v>
      </c>
    </row>
    <row r="272" spans="2:7" ht="63.75" x14ac:dyDescent="0.2">
      <c r="B272" s="50">
        <v>7.2</v>
      </c>
      <c r="C272" s="43" t="s">
        <v>135</v>
      </c>
      <c r="D272" s="23" t="s">
        <v>11</v>
      </c>
      <c r="E272" s="23">
        <v>2</v>
      </c>
      <c r="F272" s="24">
        <v>91580</v>
      </c>
      <c r="G272" s="14">
        <f t="shared" si="4"/>
        <v>183160</v>
      </c>
    </row>
    <row r="273" spans="2:7" ht="63.75" x14ac:dyDescent="0.2">
      <c r="B273" s="50">
        <v>7.3</v>
      </c>
      <c r="C273" s="43" t="s">
        <v>205</v>
      </c>
      <c r="D273" s="23" t="s">
        <v>11</v>
      </c>
      <c r="E273" s="23">
        <v>4</v>
      </c>
      <c r="F273" s="24">
        <v>95552</v>
      </c>
      <c r="G273" s="14">
        <f t="shared" si="4"/>
        <v>382208</v>
      </c>
    </row>
    <row r="274" spans="2:7" ht="63.75" x14ac:dyDescent="0.2">
      <c r="B274" s="50">
        <v>7.4</v>
      </c>
      <c r="C274" s="43" t="s">
        <v>206</v>
      </c>
      <c r="D274" s="23" t="s">
        <v>11</v>
      </c>
      <c r="E274" s="23">
        <v>10</v>
      </c>
      <c r="F274" s="24">
        <v>135106</v>
      </c>
      <c r="G274" s="14">
        <f t="shared" si="4"/>
        <v>1351060</v>
      </c>
    </row>
    <row r="275" spans="2:7" ht="63.75" x14ac:dyDescent="0.2">
      <c r="B275" s="50">
        <v>7.5</v>
      </c>
      <c r="C275" s="43" t="s">
        <v>31</v>
      </c>
      <c r="D275" s="23" t="s">
        <v>11</v>
      </c>
      <c r="E275" s="23">
        <v>8</v>
      </c>
      <c r="F275" s="24">
        <v>256831</v>
      </c>
      <c r="G275" s="14">
        <f t="shared" si="4"/>
        <v>2054648</v>
      </c>
    </row>
    <row r="276" spans="2:7" ht="89.25" x14ac:dyDescent="0.2">
      <c r="B276" s="50">
        <v>7.6</v>
      </c>
      <c r="C276" s="43" t="s">
        <v>207</v>
      </c>
      <c r="D276" s="23" t="s">
        <v>11</v>
      </c>
      <c r="E276" s="23">
        <v>8</v>
      </c>
      <c r="F276" s="24">
        <v>188581</v>
      </c>
      <c r="G276" s="14">
        <f t="shared" si="4"/>
        <v>1508648</v>
      </c>
    </row>
    <row r="277" spans="2:7" ht="114.75" x14ac:dyDescent="0.2">
      <c r="B277" s="50">
        <v>7.7</v>
      </c>
      <c r="C277" s="43" t="s">
        <v>208</v>
      </c>
      <c r="D277" s="23" t="s">
        <v>11</v>
      </c>
      <c r="E277" s="23">
        <v>1</v>
      </c>
      <c r="F277" s="24">
        <v>249017</v>
      </c>
      <c r="G277" s="14">
        <f t="shared" si="4"/>
        <v>249017</v>
      </c>
    </row>
    <row r="278" spans="2:7" ht="102" x14ac:dyDescent="0.2">
      <c r="B278" s="50">
        <v>7.8</v>
      </c>
      <c r="C278" s="43" t="s">
        <v>209</v>
      </c>
      <c r="D278" s="23" t="s">
        <v>11</v>
      </c>
      <c r="E278" s="23">
        <v>2</v>
      </c>
      <c r="F278" s="24">
        <v>163266</v>
      </c>
      <c r="G278" s="14">
        <f t="shared" si="4"/>
        <v>326532</v>
      </c>
    </row>
    <row r="279" spans="2:7" x14ac:dyDescent="0.2">
      <c r="B279" s="49">
        <v>8</v>
      </c>
      <c r="C279" s="42" t="s">
        <v>140</v>
      </c>
      <c r="D279" s="21"/>
      <c r="E279" s="21"/>
      <c r="F279" s="22"/>
      <c r="G279" s="15">
        <f t="shared" si="4"/>
        <v>0</v>
      </c>
    </row>
    <row r="280" spans="2:7" x14ac:dyDescent="0.2">
      <c r="B280" s="50">
        <v>8.1</v>
      </c>
      <c r="C280" s="43" t="s">
        <v>210</v>
      </c>
      <c r="D280" s="23" t="s">
        <v>26</v>
      </c>
      <c r="E280" s="23">
        <v>10</v>
      </c>
      <c r="F280" s="24">
        <v>30841</v>
      </c>
      <c r="G280" s="14">
        <f t="shared" si="4"/>
        <v>308410</v>
      </c>
    </row>
    <row r="281" spans="2:7" x14ac:dyDescent="0.2">
      <c r="B281" s="50">
        <v>8.1999999999999993</v>
      </c>
      <c r="C281" s="43" t="s">
        <v>211</v>
      </c>
      <c r="D281" s="23" t="s">
        <v>26</v>
      </c>
      <c r="E281" s="23">
        <v>42</v>
      </c>
      <c r="F281" s="24">
        <v>40654</v>
      </c>
      <c r="G281" s="14">
        <f t="shared" si="4"/>
        <v>1707468</v>
      </c>
    </row>
    <row r="282" spans="2:7" x14ac:dyDescent="0.2">
      <c r="B282" s="50">
        <v>8.3000000000000007</v>
      </c>
      <c r="C282" s="43" t="s">
        <v>141</v>
      </c>
      <c r="D282" s="23" t="s">
        <v>11</v>
      </c>
      <c r="E282" s="23">
        <v>2</v>
      </c>
      <c r="F282" s="24">
        <v>53669</v>
      </c>
      <c r="G282" s="14">
        <f t="shared" si="4"/>
        <v>107338</v>
      </c>
    </row>
    <row r="283" spans="2:7" x14ac:dyDescent="0.2">
      <c r="B283" s="50">
        <v>8.4</v>
      </c>
      <c r="C283" s="43" t="s">
        <v>142</v>
      </c>
      <c r="D283" s="23" t="s">
        <v>11</v>
      </c>
      <c r="E283" s="23">
        <v>10</v>
      </c>
      <c r="F283" s="24">
        <v>61370</v>
      </c>
      <c r="G283" s="14">
        <f t="shared" si="4"/>
        <v>613700</v>
      </c>
    </row>
    <row r="284" spans="2:7" x14ac:dyDescent="0.2">
      <c r="B284" s="50">
        <v>8.5</v>
      </c>
      <c r="C284" s="43" t="s">
        <v>143</v>
      </c>
      <c r="D284" s="23" t="s">
        <v>11</v>
      </c>
      <c r="E284" s="23">
        <v>2</v>
      </c>
      <c r="F284" s="24">
        <v>35590</v>
      </c>
      <c r="G284" s="14">
        <f t="shared" si="4"/>
        <v>71180</v>
      </c>
    </row>
    <row r="285" spans="2:7" x14ac:dyDescent="0.2">
      <c r="B285" s="50">
        <v>8.6</v>
      </c>
      <c r="C285" s="43" t="s">
        <v>144</v>
      </c>
      <c r="D285" s="23" t="s">
        <v>11</v>
      </c>
      <c r="E285" s="23">
        <v>8</v>
      </c>
      <c r="F285" s="24">
        <v>41159</v>
      </c>
      <c r="G285" s="14">
        <f t="shared" si="4"/>
        <v>329272</v>
      </c>
    </row>
    <row r="286" spans="2:7" x14ac:dyDescent="0.2">
      <c r="B286" s="50">
        <v>8.6999999999999993</v>
      </c>
      <c r="C286" s="43" t="s">
        <v>212</v>
      </c>
      <c r="D286" s="23" t="s">
        <v>11</v>
      </c>
      <c r="E286" s="23">
        <v>5</v>
      </c>
      <c r="F286" s="24">
        <v>81182</v>
      </c>
      <c r="G286" s="14">
        <f t="shared" si="4"/>
        <v>405910</v>
      </c>
    </row>
    <row r="287" spans="2:7" x14ac:dyDescent="0.2">
      <c r="B287" s="50">
        <v>8.8000000000000007</v>
      </c>
      <c r="C287" s="43" t="s">
        <v>146</v>
      </c>
      <c r="D287" s="23" t="s">
        <v>26</v>
      </c>
      <c r="E287" s="23">
        <v>10</v>
      </c>
      <c r="F287" s="24">
        <v>28676</v>
      </c>
      <c r="G287" s="14">
        <f t="shared" si="4"/>
        <v>286760</v>
      </c>
    </row>
    <row r="288" spans="2:7" x14ac:dyDescent="0.2">
      <c r="B288" s="50">
        <v>8.9</v>
      </c>
      <c r="C288" s="43" t="s">
        <v>147</v>
      </c>
      <c r="D288" s="23" t="s">
        <v>26</v>
      </c>
      <c r="E288" s="23">
        <v>20</v>
      </c>
      <c r="F288" s="24">
        <v>28779</v>
      </c>
      <c r="G288" s="14">
        <f t="shared" si="4"/>
        <v>575580</v>
      </c>
    </row>
    <row r="289" spans="2:7" x14ac:dyDescent="0.2">
      <c r="B289" s="49">
        <v>9</v>
      </c>
      <c r="C289" s="42" t="s">
        <v>32</v>
      </c>
      <c r="D289" s="21"/>
      <c r="E289" s="21"/>
      <c r="F289" s="22"/>
      <c r="G289" s="15">
        <f t="shared" si="4"/>
        <v>0</v>
      </c>
    </row>
    <row r="290" spans="2:7" ht="25.5" x14ac:dyDescent="0.2">
      <c r="B290" s="50">
        <v>9.1</v>
      </c>
      <c r="C290" s="43" t="s">
        <v>150</v>
      </c>
      <c r="D290" s="23" t="s">
        <v>9</v>
      </c>
      <c r="E290" s="23">
        <v>20</v>
      </c>
      <c r="F290" s="24">
        <v>21735.5</v>
      </c>
      <c r="G290" s="14">
        <f t="shared" si="4"/>
        <v>434710</v>
      </c>
    </row>
    <row r="291" spans="2:7" ht="25.5" x14ac:dyDescent="0.2">
      <c r="B291" s="50">
        <v>9.1999999999999993</v>
      </c>
      <c r="C291" s="43" t="s">
        <v>33</v>
      </c>
      <c r="D291" s="23" t="s">
        <v>9</v>
      </c>
      <c r="E291" s="23">
        <v>10</v>
      </c>
      <c r="F291" s="24">
        <v>20801</v>
      </c>
      <c r="G291" s="14">
        <f t="shared" si="4"/>
        <v>208010</v>
      </c>
    </row>
    <row r="292" spans="2:7" x14ac:dyDescent="0.2">
      <c r="B292" s="49">
        <v>10</v>
      </c>
      <c r="C292" s="42" t="s">
        <v>152</v>
      </c>
      <c r="D292" s="21"/>
      <c r="E292" s="21"/>
      <c r="F292" s="22"/>
      <c r="G292" s="15">
        <f t="shared" si="4"/>
        <v>0</v>
      </c>
    </row>
    <row r="293" spans="2:7" ht="25.5" x14ac:dyDescent="0.2">
      <c r="B293" s="50">
        <v>10.1</v>
      </c>
      <c r="C293" s="43" t="s">
        <v>153</v>
      </c>
      <c r="D293" s="23" t="s">
        <v>9</v>
      </c>
      <c r="E293" s="23">
        <v>312.8</v>
      </c>
      <c r="F293" s="24">
        <v>30500</v>
      </c>
      <c r="G293" s="14">
        <f t="shared" si="4"/>
        <v>9540400</v>
      </c>
    </row>
    <row r="294" spans="2:7" ht="25.5" x14ac:dyDescent="0.2">
      <c r="B294" s="50">
        <v>10.199999999999999</v>
      </c>
      <c r="C294" s="43" t="s">
        <v>183</v>
      </c>
      <c r="D294" s="23" t="s">
        <v>9</v>
      </c>
      <c r="E294" s="23">
        <v>168</v>
      </c>
      <c r="F294" s="24">
        <v>98000</v>
      </c>
      <c r="G294" s="14">
        <f t="shared" si="4"/>
        <v>16464000</v>
      </c>
    </row>
    <row r="295" spans="2:7" ht="63.75" x14ac:dyDescent="0.2">
      <c r="B295" s="50">
        <v>10.3</v>
      </c>
      <c r="C295" s="43" t="s">
        <v>184</v>
      </c>
      <c r="D295" s="23" t="s">
        <v>9</v>
      </c>
      <c r="E295" s="23">
        <v>157.69999999999999</v>
      </c>
      <c r="F295" s="24">
        <v>67000</v>
      </c>
      <c r="G295" s="14">
        <f t="shared" si="4"/>
        <v>10565900</v>
      </c>
    </row>
    <row r="296" spans="2:7" ht="63.75" x14ac:dyDescent="0.2">
      <c r="B296" s="50">
        <v>10.4</v>
      </c>
      <c r="C296" s="43" t="s">
        <v>185</v>
      </c>
      <c r="D296" s="23" t="s">
        <v>9</v>
      </c>
      <c r="E296" s="23">
        <v>104.8</v>
      </c>
      <c r="F296" s="24">
        <v>118000</v>
      </c>
      <c r="G296" s="14">
        <f t="shared" si="4"/>
        <v>12366400</v>
      </c>
    </row>
    <row r="297" spans="2:7" ht="25.5" x14ac:dyDescent="0.2">
      <c r="B297" s="50">
        <v>10.5</v>
      </c>
      <c r="C297" s="43" t="s">
        <v>186</v>
      </c>
      <c r="D297" s="23" t="s">
        <v>26</v>
      </c>
      <c r="E297" s="23">
        <v>44</v>
      </c>
      <c r="F297" s="24">
        <v>53664.535316863592</v>
      </c>
      <c r="G297" s="14">
        <f t="shared" si="4"/>
        <v>2361239.5539419982</v>
      </c>
    </row>
    <row r="298" spans="2:7" x14ac:dyDescent="0.2">
      <c r="B298" s="49">
        <v>11</v>
      </c>
      <c r="C298" s="42" t="s">
        <v>37</v>
      </c>
      <c r="D298" s="21"/>
      <c r="E298" s="21"/>
      <c r="F298" s="22"/>
      <c r="G298" s="15">
        <f t="shared" si="4"/>
        <v>0</v>
      </c>
    </row>
    <row r="299" spans="2:7" ht="25.5" x14ac:dyDescent="0.2">
      <c r="B299" s="50">
        <v>11.1</v>
      </c>
      <c r="C299" s="43" t="s">
        <v>38</v>
      </c>
      <c r="D299" s="23" t="s">
        <v>9</v>
      </c>
      <c r="E299" s="23">
        <v>60</v>
      </c>
      <c r="F299" s="24">
        <f>+F39</f>
        <v>22435</v>
      </c>
      <c r="G299" s="14">
        <f t="shared" si="4"/>
        <v>1346100</v>
      </c>
    </row>
    <row r="300" spans="2:7" ht="25.5" x14ac:dyDescent="0.2">
      <c r="B300" s="50">
        <v>11.2</v>
      </c>
      <c r="C300" s="43" t="s">
        <v>213</v>
      </c>
      <c r="D300" s="23" t="s">
        <v>9</v>
      </c>
      <c r="E300" s="23">
        <v>52</v>
      </c>
      <c r="F300" s="24">
        <v>11268</v>
      </c>
      <c r="G300" s="14">
        <f t="shared" si="4"/>
        <v>585936</v>
      </c>
    </row>
    <row r="301" spans="2:7" ht="25.5" x14ac:dyDescent="0.2">
      <c r="B301" s="50">
        <v>11.3</v>
      </c>
      <c r="C301" s="43" t="s">
        <v>40</v>
      </c>
      <c r="D301" s="23" t="s">
        <v>9</v>
      </c>
      <c r="E301" s="23">
        <v>25</v>
      </c>
      <c r="F301" s="24">
        <v>38081</v>
      </c>
      <c r="G301" s="14">
        <f t="shared" si="4"/>
        <v>952025</v>
      </c>
    </row>
    <row r="302" spans="2:7" x14ac:dyDescent="0.2">
      <c r="B302" s="50">
        <v>11.4</v>
      </c>
      <c r="C302" s="43" t="s">
        <v>187</v>
      </c>
      <c r="D302" s="23" t="s">
        <v>9</v>
      </c>
      <c r="E302" s="23">
        <v>1</v>
      </c>
      <c r="F302" s="24">
        <v>10684</v>
      </c>
      <c r="G302" s="14">
        <f t="shared" si="4"/>
        <v>10684</v>
      </c>
    </row>
    <row r="303" spans="2:7" x14ac:dyDescent="0.2">
      <c r="B303" s="49">
        <v>12</v>
      </c>
      <c r="C303" s="42" t="s">
        <v>45</v>
      </c>
      <c r="D303" s="21"/>
      <c r="E303" s="21"/>
      <c r="F303" s="22"/>
      <c r="G303" s="15">
        <f t="shared" si="4"/>
        <v>0</v>
      </c>
    </row>
    <row r="304" spans="2:7" ht="25.5" x14ac:dyDescent="0.2">
      <c r="B304" s="50">
        <v>12.1</v>
      </c>
      <c r="C304" s="43" t="s">
        <v>214</v>
      </c>
      <c r="D304" s="23" t="s">
        <v>9</v>
      </c>
      <c r="E304" s="23">
        <v>12</v>
      </c>
      <c r="F304" s="24">
        <v>530514</v>
      </c>
      <c r="G304" s="14">
        <f t="shared" si="4"/>
        <v>6366168</v>
      </c>
    </row>
    <row r="305" spans="2:8" x14ac:dyDescent="0.2">
      <c r="B305" s="49">
        <v>13</v>
      </c>
      <c r="C305" s="42" t="s">
        <v>47</v>
      </c>
      <c r="D305" s="21"/>
      <c r="E305" s="21"/>
      <c r="F305" s="22"/>
      <c r="G305" s="15">
        <f t="shared" si="4"/>
        <v>0</v>
      </c>
    </row>
    <row r="306" spans="2:8" ht="25.5" x14ac:dyDescent="0.2">
      <c r="B306" s="50">
        <v>13.1</v>
      </c>
      <c r="C306" s="43" t="s">
        <v>156</v>
      </c>
      <c r="D306" s="23" t="s">
        <v>9</v>
      </c>
      <c r="E306" s="23">
        <v>4.0999999999999996</v>
      </c>
      <c r="F306" s="24">
        <v>262653</v>
      </c>
      <c r="G306" s="14">
        <f t="shared" si="4"/>
        <v>1076877.2999999998</v>
      </c>
    </row>
    <row r="307" spans="2:8" x14ac:dyDescent="0.2">
      <c r="B307" s="50">
        <v>13.2</v>
      </c>
      <c r="C307" s="43" t="s">
        <v>157</v>
      </c>
      <c r="D307" s="23" t="s">
        <v>9</v>
      </c>
      <c r="E307" s="23">
        <v>0.5</v>
      </c>
      <c r="F307" s="24">
        <v>249328</v>
      </c>
      <c r="G307" s="14">
        <f t="shared" si="4"/>
        <v>124664</v>
      </c>
    </row>
    <row r="308" spans="2:8" x14ac:dyDescent="0.2">
      <c r="B308" s="49">
        <v>14</v>
      </c>
      <c r="C308" s="42" t="s">
        <v>163</v>
      </c>
      <c r="D308" s="21"/>
      <c r="E308" s="21"/>
      <c r="F308" s="22"/>
      <c r="G308" s="15">
        <f t="shared" si="4"/>
        <v>0</v>
      </c>
    </row>
    <row r="309" spans="2:8" x14ac:dyDescent="0.2">
      <c r="B309" s="50">
        <v>14.1</v>
      </c>
      <c r="C309" s="43" t="s">
        <v>215</v>
      </c>
      <c r="D309" s="23" t="s">
        <v>11</v>
      </c>
      <c r="E309" s="23">
        <v>6</v>
      </c>
      <c r="F309" s="24">
        <v>598679</v>
      </c>
      <c r="G309" s="14">
        <f t="shared" si="4"/>
        <v>3592074</v>
      </c>
    </row>
    <row r="310" spans="2:8" x14ac:dyDescent="0.2">
      <c r="B310" s="49">
        <v>15</v>
      </c>
      <c r="C310" s="42" t="s">
        <v>188</v>
      </c>
      <c r="D310" s="21"/>
      <c r="E310" s="21"/>
      <c r="F310" s="22"/>
      <c r="G310" s="15">
        <f t="shared" si="4"/>
        <v>0</v>
      </c>
    </row>
    <row r="311" spans="2:8" x14ac:dyDescent="0.2">
      <c r="B311" s="50">
        <v>15.1</v>
      </c>
      <c r="C311" s="43" t="s">
        <v>216</v>
      </c>
      <c r="D311" s="23" t="s">
        <v>11</v>
      </c>
      <c r="E311" s="23">
        <v>1</v>
      </c>
      <c r="F311" s="24">
        <v>88885</v>
      </c>
      <c r="G311" s="14">
        <f t="shared" si="4"/>
        <v>88885</v>
      </c>
    </row>
    <row r="312" spans="2:8" x14ac:dyDescent="0.2">
      <c r="B312" s="49">
        <v>16</v>
      </c>
      <c r="C312" s="42" t="s">
        <v>52</v>
      </c>
      <c r="D312" s="21"/>
      <c r="E312" s="21"/>
      <c r="F312" s="22"/>
      <c r="G312" s="15">
        <f t="shared" si="4"/>
        <v>0</v>
      </c>
    </row>
    <row r="313" spans="2:8" x14ac:dyDescent="0.2">
      <c r="B313" s="50">
        <v>16.100000000000001</v>
      </c>
      <c r="C313" s="43" t="s">
        <v>53</v>
      </c>
      <c r="D313" s="23" t="s">
        <v>9</v>
      </c>
      <c r="E313" s="23">
        <v>71</v>
      </c>
      <c r="F313" s="24">
        <v>5534</v>
      </c>
      <c r="G313" s="14">
        <f t="shared" si="4"/>
        <v>392914</v>
      </c>
    </row>
    <row r="314" spans="2:8" ht="13.5" thickBot="1" x14ac:dyDescent="0.25">
      <c r="B314" s="51">
        <v>16.2</v>
      </c>
      <c r="C314" s="45" t="s">
        <v>54</v>
      </c>
      <c r="D314" s="25" t="s">
        <v>14</v>
      </c>
      <c r="E314" s="25">
        <v>14.2</v>
      </c>
      <c r="F314" s="26">
        <v>9223</v>
      </c>
      <c r="G314" s="16">
        <f t="shared" si="4"/>
        <v>130966.59999999999</v>
      </c>
      <c r="H314" s="27">
        <f>SUM(G194:G314)</f>
        <v>105533582.25394198</v>
      </c>
    </row>
    <row r="315" spans="2:8" ht="13.5" thickBot="1" x14ac:dyDescent="0.25"/>
    <row r="316" spans="2:8" ht="21" customHeight="1" x14ac:dyDescent="0.2">
      <c r="B316" s="59" t="s">
        <v>217</v>
      </c>
      <c r="C316" s="60"/>
      <c r="D316" s="60"/>
      <c r="E316" s="60"/>
      <c r="F316" s="60"/>
      <c r="G316" s="61"/>
    </row>
    <row r="317" spans="2:8" x14ac:dyDescent="0.2">
      <c r="B317" s="65" t="s">
        <v>218</v>
      </c>
      <c r="C317" s="66"/>
      <c r="D317" s="66"/>
      <c r="E317" s="66"/>
      <c r="F317" s="66"/>
      <c r="G317" s="67"/>
    </row>
    <row r="318" spans="2:8" ht="13.5" thickBot="1" x14ac:dyDescent="0.25">
      <c r="B318" s="62" t="s">
        <v>219</v>
      </c>
      <c r="C318" s="63"/>
      <c r="D318" s="63"/>
      <c r="E318" s="63"/>
      <c r="F318" s="63"/>
      <c r="G318" s="64"/>
    </row>
    <row r="319" spans="2:8" ht="13.5" thickBot="1" x14ac:dyDescent="0.25">
      <c r="B319" s="8"/>
      <c r="C319" s="9"/>
      <c r="D319" s="9"/>
      <c r="E319" s="9"/>
      <c r="F319" s="13"/>
      <c r="G319" s="10"/>
    </row>
    <row r="320" spans="2:8" x14ac:dyDescent="0.2">
      <c r="B320" s="48" t="s">
        <v>2</v>
      </c>
      <c r="C320" s="41" t="s">
        <v>3</v>
      </c>
      <c r="D320" s="19" t="s">
        <v>4</v>
      </c>
      <c r="E320" s="19" t="s">
        <v>5</v>
      </c>
      <c r="F320" s="20" t="s">
        <v>55</v>
      </c>
      <c r="G320" s="30" t="s">
        <v>56</v>
      </c>
    </row>
    <row r="321" spans="2:7" x14ac:dyDescent="0.2">
      <c r="B321" s="49">
        <v>1</v>
      </c>
      <c r="C321" s="42" t="s">
        <v>7</v>
      </c>
      <c r="D321" s="21"/>
      <c r="E321" s="21"/>
      <c r="F321" s="22"/>
      <c r="G321" s="31"/>
    </row>
    <row r="322" spans="2:7" x14ac:dyDescent="0.2">
      <c r="B322" s="50">
        <v>1.1000000000000001</v>
      </c>
      <c r="C322" s="43" t="s">
        <v>59</v>
      </c>
      <c r="D322" s="23" t="s">
        <v>26</v>
      </c>
      <c r="E322" s="23">
        <v>48.3</v>
      </c>
      <c r="F322" s="24">
        <v>20622</v>
      </c>
      <c r="G322" s="14">
        <f t="shared" ref="G322:G385" si="5">+E322*F322</f>
        <v>996042.6</v>
      </c>
    </row>
    <row r="323" spans="2:7" x14ac:dyDescent="0.2">
      <c r="B323" s="50">
        <v>1.2</v>
      </c>
      <c r="C323" s="43" t="s">
        <v>60</v>
      </c>
      <c r="D323" s="23" t="s">
        <v>9</v>
      </c>
      <c r="E323" s="23">
        <v>58.2</v>
      </c>
      <c r="F323" s="24">
        <v>3767</v>
      </c>
      <c r="G323" s="14">
        <f t="shared" si="5"/>
        <v>219239.40000000002</v>
      </c>
    </row>
    <row r="324" spans="2:7" ht="25.5" x14ac:dyDescent="0.2">
      <c r="B324" s="50">
        <v>1.3</v>
      </c>
      <c r="C324" s="43" t="s">
        <v>61</v>
      </c>
      <c r="D324" s="23" t="s">
        <v>9</v>
      </c>
      <c r="E324" s="23">
        <v>7</v>
      </c>
      <c r="F324" s="24">
        <v>6487</v>
      </c>
      <c r="G324" s="14">
        <f t="shared" si="5"/>
        <v>45409</v>
      </c>
    </row>
    <row r="325" spans="2:7" ht="25.5" x14ac:dyDescent="0.2">
      <c r="B325" s="50">
        <v>1.4</v>
      </c>
      <c r="C325" s="43" t="s">
        <v>62</v>
      </c>
      <c r="D325" s="23" t="s">
        <v>11</v>
      </c>
      <c r="E325" s="23">
        <v>6</v>
      </c>
      <c r="F325" s="24">
        <v>11784</v>
      </c>
      <c r="G325" s="14">
        <f t="shared" si="5"/>
        <v>70704</v>
      </c>
    </row>
    <row r="326" spans="2:7" x14ac:dyDescent="0.2">
      <c r="B326" s="50">
        <v>1.5</v>
      </c>
      <c r="C326" s="43" t="s">
        <v>63</v>
      </c>
      <c r="D326" s="23" t="s">
        <v>9</v>
      </c>
      <c r="E326" s="23">
        <v>17.700000000000003</v>
      </c>
      <c r="F326" s="24">
        <v>31843</v>
      </c>
      <c r="G326" s="14">
        <f t="shared" si="5"/>
        <v>563621.10000000009</v>
      </c>
    </row>
    <row r="327" spans="2:7" x14ac:dyDescent="0.2">
      <c r="B327" s="50">
        <v>1.6</v>
      </c>
      <c r="C327" s="43" t="s">
        <v>8</v>
      </c>
      <c r="D327" s="23" t="s">
        <v>9</v>
      </c>
      <c r="E327" s="23">
        <v>19.8</v>
      </c>
      <c r="F327" s="24">
        <v>6436</v>
      </c>
      <c r="G327" s="14">
        <f t="shared" si="5"/>
        <v>127432.8</v>
      </c>
    </row>
    <row r="328" spans="2:7" x14ac:dyDescent="0.2">
      <c r="B328" s="50">
        <v>1.7</v>
      </c>
      <c r="C328" s="43" t="s">
        <v>220</v>
      </c>
      <c r="D328" s="23" t="s">
        <v>26</v>
      </c>
      <c r="E328" s="23">
        <v>34.1</v>
      </c>
      <c r="F328" s="24">
        <v>8906</v>
      </c>
      <c r="G328" s="14">
        <f t="shared" si="5"/>
        <v>303694.60000000003</v>
      </c>
    </row>
    <row r="329" spans="2:7" x14ac:dyDescent="0.2">
      <c r="B329" s="50">
        <v>1.8</v>
      </c>
      <c r="C329" s="43" t="s">
        <v>10</v>
      </c>
      <c r="D329" s="23" t="s">
        <v>11</v>
      </c>
      <c r="E329" s="23">
        <v>27</v>
      </c>
      <c r="F329" s="24">
        <v>10658</v>
      </c>
      <c r="G329" s="14">
        <f t="shared" si="5"/>
        <v>287766</v>
      </c>
    </row>
    <row r="330" spans="2:7" ht="25.5" x14ac:dyDescent="0.2">
      <c r="B330" s="50">
        <v>1.9</v>
      </c>
      <c r="C330" s="43" t="s">
        <v>221</v>
      </c>
      <c r="D330" s="23" t="s">
        <v>9</v>
      </c>
      <c r="E330" s="23">
        <v>559.4</v>
      </c>
      <c r="F330" s="24">
        <v>11335</v>
      </c>
      <c r="G330" s="14">
        <f t="shared" si="5"/>
        <v>6340799</v>
      </c>
    </row>
    <row r="331" spans="2:7" x14ac:dyDescent="0.2">
      <c r="B331" s="50">
        <v>1.1000000000000001</v>
      </c>
      <c r="C331" s="43" t="s">
        <v>222</v>
      </c>
      <c r="D331" s="23" t="s">
        <v>11</v>
      </c>
      <c r="E331" s="23">
        <v>26</v>
      </c>
      <c r="F331" s="24">
        <v>10473</v>
      </c>
      <c r="G331" s="14">
        <f t="shared" si="5"/>
        <v>272298</v>
      </c>
    </row>
    <row r="332" spans="2:7" ht="25.5" x14ac:dyDescent="0.2">
      <c r="B332" s="50">
        <v>1.1100000000000001</v>
      </c>
      <c r="C332" s="43" t="s">
        <v>70</v>
      </c>
      <c r="D332" s="23" t="s">
        <v>9</v>
      </c>
      <c r="E332" s="23">
        <v>79.8</v>
      </c>
      <c r="F332" s="24">
        <v>5565</v>
      </c>
      <c r="G332" s="14">
        <f t="shared" si="5"/>
        <v>444087</v>
      </c>
    </row>
    <row r="333" spans="2:7" x14ac:dyDescent="0.2">
      <c r="B333" s="50">
        <v>1.1200000000000001</v>
      </c>
      <c r="C333" s="43" t="s">
        <v>223</v>
      </c>
      <c r="D333" s="23" t="s">
        <v>9</v>
      </c>
      <c r="E333" s="23">
        <v>195.1</v>
      </c>
      <c r="F333" s="24">
        <v>4565</v>
      </c>
      <c r="G333" s="14">
        <f t="shared" si="5"/>
        <v>890631.5</v>
      </c>
    </row>
    <row r="334" spans="2:7" ht="38.25" x14ac:dyDescent="0.2">
      <c r="B334" s="50">
        <v>1.1299999999999999</v>
      </c>
      <c r="C334" s="43" t="s">
        <v>224</v>
      </c>
      <c r="D334" s="23" t="s">
        <v>26</v>
      </c>
      <c r="E334" s="23">
        <v>42.8</v>
      </c>
      <c r="F334" s="24">
        <v>31242</v>
      </c>
      <c r="G334" s="14">
        <f t="shared" si="5"/>
        <v>1337157.5999999999</v>
      </c>
    </row>
    <row r="335" spans="2:7" ht="38.25" x14ac:dyDescent="0.2">
      <c r="B335" s="50">
        <v>1.1399999999999999</v>
      </c>
      <c r="C335" s="43" t="s">
        <v>225</v>
      </c>
      <c r="D335" s="23" t="s">
        <v>9</v>
      </c>
      <c r="E335" s="23">
        <v>559.4</v>
      </c>
      <c r="F335" s="24">
        <v>7790</v>
      </c>
      <c r="G335" s="14">
        <f t="shared" si="5"/>
        <v>4357726</v>
      </c>
    </row>
    <row r="336" spans="2:7" x14ac:dyDescent="0.2">
      <c r="B336" s="49">
        <v>2</v>
      </c>
      <c r="C336" s="42" t="s">
        <v>15</v>
      </c>
      <c r="D336" s="21"/>
      <c r="E336" s="21"/>
      <c r="F336" s="22"/>
      <c r="G336" s="15">
        <f t="shared" si="5"/>
        <v>0</v>
      </c>
    </row>
    <row r="337" spans="2:7" ht="38.25" x14ac:dyDescent="0.2">
      <c r="B337" s="50">
        <v>2.1</v>
      </c>
      <c r="C337" s="43" t="s">
        <v>72</v>
      </c>
      <c r="D337" s="23" t="s">
        <v>9</v>
      </c>
      <c r="E337" s="23">
        <v>3.6</v>
      </c>
      <c r="F337" s="24">
        <f>+F77</f>
        <v>85300</v>
      </c>
      <c r="G337" s="14">
        <f t="shared" si="5"/>
        <v>307080</v>
      </c>
    </row>
    <row r="338" spans="2:7" x14ac:dyDescent="0.2">
      <c r="B338" s="49">
        <v>3</v>
      </c>
      <c r="C338" s="42" t="s">
        <v>17</v>
      </c>
      <c r="D338" s="21"/>
      <c r="E338" s="21"/>
      <c r="F338" s="22"/>
      <c r="G338" s="15">
        <f t="shared" si="5"/>
        <v>0</v>
      </c>
    </row>
    <row r="339" spans="2:7" x14ac:dyDescent="0.2">
      <c r="B339" s="50">
        <v>3.1</v>
      </c>
      <c r="C339" s="43" t="s">
        <v>21</v>
      </c>
      <c r="D339" s="23" t="s">
        <v>20</v>
      </c>
      <c r="E339" s="23">
        <v>17.700000000000003</v>
      </c>
      <c r="F339" s="24">
        <v>4417</v>
      </c>
      <c r="G339" s="14">
        <f t="shared" si="5"/>
        <v>78180.900000000009</v>
      </c>
    </row>
    <row r="340" spans="2:7" x14ac:dyDescent="0.2">
      <c r="B340" s="49">
        <v>4</v>
      </c>
      <c r="C340" s="42" t="s">
        <v>22</v>
      </c>
      <c r="D340" s="21"/>
      <c r="E340" s="21"/>
      <c r="F340" s="22"/>
      <c r="G340" s="15">
        <f t="shared" si="5"/>
        <v>0</v>
      </c>
    </row>
    <row r="341" spans="2:7" x14ac:dyDescent="0.2">
      <c r="B341" s="50">
        <v>4.0999999999999996</v>
      </c>
      <c r="C341" s="43" t="s">
        <v>73</v>
      </c>
      <c r="D341" s="23" t="s">
        <v>9</v>
      </c>
      <c r="E341" s="23">
        <v>9</v>
      </c>
      <c r="F341" s="24">
        <v>36213</v>
      </c>
      <c r="G341" s="14">
        <f t="shared" si="5"/>
        <v>325917</v>
      </c>
    </row>
    <row r="342" spans="2:7" x14ac:dyDescent="0.2">
      <c r="B342" s="49">
        <v>5</v>
      </c>
      <c r="C342" s="42" t="s">
        <v>27</v>
      </c>
      <c r="D342" s="21"/>
      <c r="E342" s="21"/>
      <c r="F342" s="22" t="s">
        <v>348</v>
      </c>
      <c r="G342" s="15"/>
    </row>
    <row r="343" spans="2:7" ht="25.5" x14ac:dyDescent="0.2">
      <c r="B343" s="50">
        <v>5.0999999999999996</v>
      </c>
      <c r="C343" s="43" t="s">
        <v>28</v>
      </c>
      <c r="D343" s="23" t="s">
        <v>11</v>
      </c>
      <c r="E343" s="23">
        <v>8</v>
      </c>
      <c r="F343" s="24">
        <v>78132</v>
      </c>
      <c r="G343" s="14">
        <f t="shared" si="5"/>
        <v>625056</v>
      </c>
    </row>
    <row r="344" spans="2:7" ht="51" x14ac:dyDescent="0.2">
      <c r="B344" s="50"/>
      <c r="C344" s="43" t="s">
        <v>29</v>
      </c>
      <c r="D344" s="23"/>
      <c r="E344" s="23"/>
      <c r="F344" s="24" t="s">
        <v>349</v>
      </c>
      <c r="G344" s="14"/>
    </row>
    <row r="345" spans="2:7" ht="63.75" x14ac:dyDescent="0.2">
      <c r="B345" s="50">
        <v>5.2</v>
      </c>
      <c r="C345" s="43" t="s">
        <v>135</v>
      </c>
      <c r="D345" s="23" t="s">
        <v>11</v>
      </c>
      <c r="E345" s="23">
        <v>4</v>
      </c>
      <c r="F345" s="24">
        <v>91580</v>
      </c>
      <c r="G345" s="14">
        <f t="shared" si="5"/>
        <v>366320</v>
      </c>
    </row>
    <row r="346" spans="2:7" ht="102" x14ac:dyDescent="0.2">
      <c r="B346" s="50">
        <v>5.3</v>
      </c>
      <c r="C346" s="43" t="s">
        <v>209</v>
      </c>
      <c r="D346" s="23" t="s">
        <v>11</v>
      </c>
      <c r="E346" s="23">
        <v>2</v>
      </c>
      <c r="F346" s="24">
        <v>163266</v>
      </c>
      <c r="G346" s="14">
        <f t="shared" si="5"/>
        <v>326532</v>
      </c>
    </row>
    <row r="347" spans="2:7" ht="89.25" x14ac:dyDescent="0.2">
      <c r="B347" s="50">
        <v>5.4</v>
      </c>
      <c r="C347" s="43" t="s">
        <v>207</v>
      </c>
      <c r="D347" s="23" t="s">
        <v>11</v>
      </c>
      <c r="E347" s="23">
        <v>4</v>
      </c>
      <c r="F347" s="24">
        <v>188581</v>
      </c>
      <c r="G347" s="14">
        <f t="shared" si="5"/>
        <v>754324</v>
      </c>
    </row>
    <row r="348" spans="2:7" ht="114.75" x14ac:dyDescent="0.2">
      <c r="B348" s="50">
        <v>5.5</v>
      </c>
      <c r="C348" s="43" t="s">
        <v>208</v>
      </c>
      <c r="D348" s="23" t="s">
        <v>11</v>
      </c>
      <c r="E348" s="23">
        <v>4</v>
      </c>
      <c r="F348" s="24">
        <v>249017</v>
      </c>
      <c r="G348" s="14">
        <f t="shared" si="5"/>
        <v>996068</v>
      </c>
    </row>
    <row r="349" spans="2:7" x14ac:dyDescent="0.2">
      <c r="B349" s="49">
        <v>6</v>
      </c>
      <c r="C349" s="42" t="s">
        <v>32</v>
      </c>
      <c r="D349" s="21"/>
      <c r="E349" s="21"/>
      <c r="F349" s="22"/>
      <c r="G349" s="15">
        <f t="shared" si="5"/>
        <v>0</v>
      </c>
    </row>
    <row r="350" spans="2:7" ht="25.5" x14ac:dyDescent="0.2">
      <c r="B350" s="50">
        <v>6.1</v>
      </c>
      <c r="C350" s="43" t="s">
        <v>150</v>
      </c>
      <c r="D350" s="23" t="s">
        <v>9</v>
      </c>
      <c r="E350" s="23">
        <v>319</v>
      </c>
      <c r="F350" s="24">
        <v>21735.5</v>
      </c>
      <c r="G350" s="14">
        <f t="shared" si="5"/>
        <v>6933624.5</v>
      </c>
    </row>
    <row r="351" spans="2:7" ht="25.5" x14ac:dyDescent="0.2">
      <c r="B351" s="50">
        <v>6.2</v>
      </c>
      <c r="C351" s="43" t="s">
        <v>33</v>
      </c>
      <c r="D351" s="23" t="s">
        <v>9</v>
      </c>
      <c r="E351" s="23">
        <v>80</v>
      </c>
      <c r="F351" s="24">
        <v>20801</v>
      </c>
      <c r="G351" s="14">
        <f t="shared" si="5"/>
        <v>1664080</v>
      </c>
    </row>
    <row r="352" spans="2:7" x14ac:dyDescent="0.2">
      <c r="B352" s="50">
        <v>6.3</v>
      </c>
      <c r="C352" s="43" t="s">
        <v>226</v>
      </c>
      <c r="D352" s="23" t="s">
        <v>26</v>
      </c>
      <c r="E352" s="23">
        <v>90</v>
      </c>
      <c r="F352" s="24">
        <v>6326</v>
      </c>
      <c r="G352" s="14">
        <f t="shared" si="5"/>
        <v>569340</v>
      </c>
    </row>
    <row r="353" spans="2:7" x14ac:dyDescent="0.2">
      <c r="B353" s="50">
        <v>6.4</v>
      </c>
      <c r="C353" s="43" t="s">
        <v>227</v>
      </c>
      <c r="D353" s="23" t="s">
        <v>26</v>
      </c>
      <c r="E353" s="23">
        <v>13.1</v>
      </c>
      <c r="F353" s="24">
        <v>9826</v>
      </c>
      <c r="G353" s="14">
        <f t="shared" si="5"/>
        <v>128720.59999999999</v>
      </c>
    </row>
    <row r="354" spans="2:7" x14ac:dyDescent="0.2">
      <c r="B354" s="49">
        <v>7</v>
      </c>
      <c r="C354" s="42" t="s">
        <v>152</v>
      </c>
      <c r="D354" s="21"/>
      <c r="E354" s="21"/>
      <c r="F354" s="22" t="s">
        <v>348</v>
      </c>
      <c r="G354" s="15"/>
    </row>
    <row r="355" spans="2:7" ht="25.5" x14ac:dyDescent="0.2">
      <c r="B355" s="50">
        <v>7.1</v>
      </c>
      <c r="C355" s="43" t="s">
        <v>153</v>
      </c>
      <c r="D355" s="23" t="s">
        <v>9</v>
      </c>
      <c r="E355" s="23">
        <v>17.700000000000003</v>
      </c>
      <c r="F355" s="24">
        <v>30500</v>
      </c>
      <c r="G355" s="14">
        <f t="shared" si="5"/>
        <v>539850.00000000012</v>
      </c>
    </row>
    <row r="356" spans="2:7" ht="25.5" x14ac:dyDescent="0.2">
      <c r="B356" s="50">
        <v>7.2</v>
      </c>
      <c r="C356" s="43" t="s">
        <v>228</v>
      </c>
      <c r="D356" s="23" t="s">
        <v>9</v>
      </c>
      <c r="E356" s="23">
        <v>18</v>
      </c>
      <c r="F356" s="24">
        <v>33493</v>
      </c>
      <c r="G356" s="14">
        <f t="shared" si="5"/>
        <v>602874</v>
      </c>
    </row>
    <row r="357" spans="2:7" ht="51" x14ac:dyDescent="0.2">
      <c r="B357" s="50">
        <v>7.3</v>
      </c>
      <c r="C357" s="43" t="s">
        <v>154</v>
      </c>
      <c r="D357" s="23" t="s">
        <v>9</v>
      </c>
      <c r="E357" s="23">
        <v>26</v>
      </c>
      <c r="F357" s="24">
        <v>69281.48000000001</v>
      </c>
      <c r="G357" s="14">
        <f t="shared" si="5"/>
        <v>1801318.4800000002</v>
      </c>
    </row>
    <row r="358" spans="2:7" ht="51" x14ac:dyDescent="0.2">
      <c r="B358" s="50">
        <v>7.4</v>
      </c>
      <c r="C358" s="43" t="s">
        <v>155</v>
      </c>
      <c r="D358" s="23" t="s">
        <v>9</v>
      </c>
      <c r="E358" s="23">
        <v>39.6</v>
      </c>
      <c r="F358" s="24">
        <v>68000</v>
      </c>
      <c r="G358" s="14">
        <f t="shared" si="5"/>
        <v>2692800</v>
      </c>
    </row>
    <row r="359" spans="2:7" ht="25.5" x14ac:dyDescent="0.2">
      <c r="B359" s="50">
        <v>7.5</v>
      </c>
      <c r="C359" s="43" t="s">
        <v>229</v>
      </c>
      <c r="D359" s="23" t="s">
        <v>9</v>
      </c>
      <c r="E359" s="23">
        <v>142.80000000000001</v>
      </c>
      <c r="F359" s="24">
        <v>23133</v>
      </c>
      <c r="G359" s="14">
        <f t="shared" si="5"/>
        <v>3303392.4000000004</v>
      </c>
    </row>
    <row r="360" spans="2:7" x14ac:dyDescent="0.2">
      <c r="B360" s="49">
        <v>8</v>
      </c>
      <c r="C360" s="42" t="s">
        <v>34</v>
      </c>
      <c r="D360" s="21"/>
      <c r="E360" s="21"/>
      <c r="F360" s="22"/>
      <c r="G360" s="15">
        <f t="shared" si="5"/>
        <v>0</v>
      </c>
    </row>
    <row r="361" spans="2:7" ht="25.5" x14ac:dyDescent="0.2">
      <c r="B361" s="50">
        <v>8.1</v>
      </c>
      <c r="C361" s="43" t="s">
        <v>151</v>
      </c>
      <c r="D361" s="23" t="s">
        <v>9</v>
      </c>
      <c r="E361" s="23">
        <v>11.799999999999999</v>
      </c>
      <c r="F361" s="24">
        <v>70661</v>
      </c>
      <c r="G361" s="14">
        <f t="shared" si="5"/>
        <v>833799.79999999993</v>
      </c>
    </row>
    <row r="362" spans="2:7" ht="25.5" x14ac:dyDescent="0.2">
      <c r="B362" s="50">
        <v>8.1999999999999993</v>
      </c>
      <c r="C362" s="43" t="s">
        <v>35</v>
      </c>
      <c r="D362" s="23" t="s">
        <v>9</v>
      </c>
      <c r="E362" s="23">
        <v>10</v>
      </c>
      <c r="F362" s="24">
        <v>64783</v>
      </c>
      <c r="G362" s="14">
        <f t="shared" si="5"/>
        <v>647830</v>
      </c>
    </row>
    <row r="363" spans="2:7" ht="25.5" x14ac:dyDescent="0.2">
      <c r="B363" s="50">
        <v>8.3000000000000007</v>
      </c>
      <c r="C363" s="43" t="s">
        <v>36</v>
      </c>
      <c r="D363" s="23" t="s">
        <v>9</v>
      </c>
      <c r="E363" s="23">
        <v>9</v>
      </c>
      <c r="F363" s="24">
        <f>+F37</f>
        <v>78000</v>
      </c>
      <c r="G363" s="14">
        <f t="shared" si="5"/>
        <v>702000</v>
      </c>
    </row>
    <row r="364" spans="2:7" x14ac:dyDescent="0.2">
      <c r="B364" s="49">
        <v>9</v>
      </c>
      <c r="C364" s="42" t="s">
        <v>37</v>
      </c>
      <c r="D364" s="21"/>
      <c r="E364" s="21"/>
      <c r="F364" s="22"/>
      <c r="G364" s="15">
        <f t="shared" si="5"/>
        <v>0</v>
      </c>
    </row>
    <row r="365" spans="2:7" ht="25.5" x14ac:dyDescent="0.2">
      <c r="B365" s="50">
        <v>9.1</v>
      </c>
      <c r="C365" s="43" t="s">
        <v>38</v>
      </c>
      <c r="D365" s="23" t="s">
        <v>9</v>
      </c>
      <c r="E365" s="23">
        <v>96.4</v>
      </c>
      <c r="F365" s="24">
        <f>+F299</f>
        <v>22435</v>
      </c>
      <c r="G365" s="14">
        <f t="shared" si="5"/>
        <v>2162734</v>
      </c>
    </row>
    <row r="366" spans="2:7" x14ac:dyDescent="0.2">
      <c r="B366" s="50">
        <v>9.1999999999999993</v>
      </c>
      <c r="C366" s="43" t="s">
        <v>39</v>
      </c>
      <c r="D366" s="23" t="s">
        <v>9</v>
      </c>
      <c r="E366" s="23">
        <v>278.8</v>
      </c>
      <c r="F366" s="24">
        <v>15588</v>
      </c>
      <c r="G366" s="14">
        <f t="shared" si="5"/>
        <v>4345934.4000000004</v>
      </c>
    </row>
    <row r="367" spans="2:7" x14ac:dyDescent="0.2">
      <c r="B367" s="50">
        <v>9.3000000000000007</v>
      </c>
      <c r="C367" s="43" t="s">
        <v>230</v>
      </c>
      <c r="D367" s="23" t="s">
        <v>9</v>
      </c>
      <c r="E367" s="23">
        <v>205.1</v>
      </c>
      <c r="F367" s="24">
        <v>31350</v>
      </c>
      <c r="G367" s="14">
        <f t="shared" si="5"/>
        <v>6429885</v>
      </c>
    </row>
    <row r="368" spans="2:7" ht="25.5" x14ac:dyDescent="0.2">
      <c r="B368" s="50">
        <v>9.4</v>
      </c>
      <c r="C368" s="43" t="s">
        <v>231</v>
      </c>
      <c r="D368" s="23" t="s">
        <v>9</v>
      </c>
      <c r="E368" s="23">
        <v>516.6</v>
      </c>
      <c r="F368" s="24">
        <v>19000</v>
      </c>
      <c r="G368" s="14">
        <f t="shared" si="5"/>
        <v>9815400</v>
      </c>
    </row>
    <row r="369" spans="2:7" x14ac:dyDescent="0.2">
      <c r="B369" s="49">
        <v>10</v>
      </c>
      <c r="C369" s="42" t="s">
        <v>41</v>
      </c>
      <c r="D369" s="21"/>
      <c r="E369" s="21"/>
      <c r="F369" s="22"/>
      <c r="G369" s="15">
        <f t="shared" si="5"/>
        <v>0</v>
      </c>
    </row>
    <row r="370" spans="2:7" ht="76.5" x14ac:dyDescent="0.2">
      <c r="B370" s="50">
        <v>10.1</v>
      </c>
      <c r="C370" s="43" t="s">
        <v>42</v>
      </c>
      <c r="D370" s="23" t="s">
        <v>9</v>
      </c>
      <c r="E370" s="23">
        <v>2</v>
      </c>
      <c r="F370" s="24">
        <v>431020</v>
      </c>
      <c r="G370" s="14">
        <f t="shared" si="5"/>
        <v>862040</v>
      </c>
    </row>
    <row r="371" spans="2:7" ht="51" x14ac:dyDescent="0.2">
      <c r="B371" s="50">
        <v>10.199999999999999</v>
      </c>
      <c r="C371" s="43" t="s">
        <v>232</v>
      </c>
      <c r="D371" s="23" t="s">
        <v>26</v>
      </c>
      <c r="E371" s="23">
        <v>8</v>
      </c>
      <c r="F371" s="24">
        <v>824944.84</v>
      </c>
      <c r="G371" s="14">
        <f t="shared" si="5"/>
        <v>6599558.7199999997</v>
      </c>
    </row>
    <row r="372" spans="2:7" ht="25.5" x14ac:dyDescent="0.2">
      <c r="B372" s="50">
        <v>10.3</v>
      </c>
      <c r="C372" s="43" t="s">
        <v>233</v>
      </c>
      <c r="D372" s="23" t="s">
        <v>9</v>
      </c>
      <c r="E372" s="23">
        <v>96.699999999999989</v>
      </c>
      <c r="F372" s="24">
        <v>517822</v>
      </c>
      <c r="G372" s="14">
        <f t="shared" si="5"/>
        <v>50073387.399999991</v>
      </c>
    </row>
    <row r="373" spans="2:7" ht="89.25" x14ac:dyDescent="0.2">
      <c r="B373" s="50">
        <v>10.4</v>
      </c>
      <c r="C373" s="43" t="s">
        <v>234</v>
      </c>
      <c r="D373" s="23" t="s">
        <v>11</v>
      </c>
      <c r="E373" s="23">
        <v>24</v>
      </c>
      <c r="F373" s="24">
        <v>133347.67303609432</v>
      </c>
      <c r="G373" s="14">
        <f t="shared" si="5"/>
        <v>3200344.1528662639</v>
      </c>
    </row>
    <row r="374" spans="2:7" ht="89.25" x14ac:dyDescent="0.2">
      <c r="B374" s="50">
        <v>10.5</v>
      </c>
      <c r="C374" s="43" t="s">
        <v>235</v>
      </c>
      <c r="D374" s="23" t="s">
        <v>9</v>
      </c>
      <c r="E374" s="23">
        <v>28.8</v>
      </c>
      <c r="F374" s="24">
        <v>90930.14</v>
      </c>
      <c r="G374" s="14">
        <f t="shared" si="5"/>
        <v>2618788.0320000001</v>
      </c>
    </row>
    <row r="375" spans="2:7" ht="76.5" x14ac:dyDescent="0.2">
      <c r="B375" s="50">
        <v>10.6</v>
      </c>
      <c r="C375" s="43" t="s">
        <v>236</v>
      </c>
      <c r="D375" s="23" t="s">
        <v>26</v>
      </c>
      <c r="E375" s="23">
        <v>64</v>
      </c>
      <c r="F375" s="24">
        <v>85000</v>
      </c>
      <c r="G375" s="14">
        <f t="shared" si="5"/>
        <v>5440000</v>
      </c>
    </row>
    <row r="376" spans="2:7" ht="38.25" x14ac:dyDescent="0.2">
      <c r="B376" s="50">
        <v>10.7</v>
      </c>
      <c r="C376" s="43" t="s">
        <v>44</v>
      </c>
      <c r="D376" s="23" t="s">
        <v>11</v>
      </c>
      <c r="E376" s="23">
        <v>48</v>
      </c>
      <c r="F376" s="24">
        <v>56269.086718437116</v>
      </c>
      <c r="G376" s="14">
        <f t="shared" si="5"/>
        <v>2700916.1624849816</v>
      </c>
    </row>
    <row r="377" spans="2:7" ht="38.25" x14ac:dyDescent="0.2">
      <c r="B377" s="50">
        <v>10.8</v>
      </c>
      <c r="C377" s="43" t="s">
        <v>237</v>
      </c>
      <c r="D377" s="23" t="s">
        <v>26</v>
      </c>
      <c r="E377" s="23">
        <v>6</v>
      </c>
      <c r="F377" s="24">
        <v>92974.579592487484</v>
      </c>
      <c r="G377" s="14">
        <f t="shared" si="5"/>
        <v>557847.4775549249</v>
      </c>
    </row>
    <row r="378" spans="2:7" ht="38.25" x14ac:dyDescent="0.2">
      <c r="B378" s="50">
        <v>10.9</v>
      </c>
      <c r="C378" s="43" t="s">
        <v>238</v>
      </c>
      <c r="D378" s="23" t="s">
        <v>26</v>
      </c>
      <c r="E378" s="23">
        <v>240</v>
      </c>
      <c r="F378" s="24">
        <v>25200</v>
      </c>
      <c r="G378" s="14">
        <f t="shared" si="5"/>
        <v>6048000</v>
      </c>
    </row>
    <row r="379" spans="2:7" x14ac:dyDescent="0.2">
      <c r="B379" s="49">
        <v>11</v>
      </c>
      <c r="C379" s="42" t="s">
        <v>47</v>
      </c>
      <c r="D379" s="21"/>
      <c r="E379" s="21"/>
      <c r="F379" s="22"/>
      <c r="G379" s="15">
        <f t="shared" si="5"/>
        <v>0</v>
      </c>
    </row>
    <row r="380" spans="2:7" ht="25.5" x14ac:dyDescent="0.2">
      <c r="B380" s="50">
        <v>11.1</v>
      </c>
      <c r="C380" s="43" t="s">
        <v>239</v>
      </c>
      <c r="D380" s="23" t="s">
        <v>9</v>
      </c>
      <c r="E380" s="23">
        <v>51</v>
      </c>
      <c r="F380" s="24">
        <v>262653</v>
      </c>
      <c r="G380" s="14">
        <f t="shared" si="5"/>
        <v>13395303</v>
      </c>
    </row>
    <row r="381" spans="2:7" x14ac:dyDescent="0.2">
      <c r="B381" s="49">
        <v>12</v>
      </c>
      <c r="C381" s="42" t="s">
        <v>160</v>
      </c>
      <c r="D381" s="21"/>
      <c r="E381" s="21"/>
      <c r="F381" s="22"/>
      <c r="G381" s="15">
        <f t="shared" si="5"/>
        <v>0</v>
      </c>
    </row>
    <row r="382" spans="2:7" x14ac:dyDescent="0.2">
      <c r="B382" s="50">
        <v>12.1</v>
      </c>
      <c r="C382" s="43" t="s">
        <v>240</v>
      </c>
      <c r="D382" s="23" t="s">
        <v>11</v>
      </c>
      <c r="E382" s="23">
        <v>4</v>
      </c>
      <c r="F382" s="24">
        <v>130583</v>
      </c>
      <c r="G382" s="14">
        <f t="shared" si="5"/>
        <v>522332</v>
      </c>
    </row>
    <row r="383" spans="2:7" ht="51" x14ac:dyDescent="0.2">
      <c r="B383" s="50">
        <v>12.2</v>
      </c>
      <c r="C383" s="43" t="s">
        <v>241</v>
      </c>
      <c r="D383" s="23" t="s">
        <v>9</v>
      </c>
      <c r="E383" s="23">
        <v>559.4</v>
      </c>
      <c r="F383" s="24">
        <v>68000</v>
      </c>
      <c r="G383" s="14">
        <f t="shared" si="5"/>
        <v>38039200</v>
      </c>
    </row>
    <row r="384" spans="2:7" ht="38.25" x14ac:dyDescent="0.2">
      <c r="B384" s="50">
        <v>12.3</v>
      </c>
      <c r="C384" s="43" t="s">
        <v>242</v>
      </c>
      <c r="D384" s="23" t="s">
        <v>26</v>
      </c>
      <c r="E384" s="23">
        <v>26.5</v>
      </c>
      <c r="F384" s="24">
        <v>66085</v>
      </c>
      <c r="G384" s="14">
        <f t="shared" si="5"/>
        <v>1751252.5</v>
      </c>
    </row>
    <row r="385" spans="2:7" ht="38.25" x14ac:dyDescent="0.2">
      <c r="B385" s="50">
        <v>12.4</v>
      </c>
      <c r="C385" s="43" t="s">
        <v>243</v>
      </c>
      <c r="D385" s="23" t="s">
        <v>26</v>
      </c>
      <c r="E385" s="23">
        <v>27.6</v>
      </c>
      <c r="F385" s="24">
        <v>39599</v>
      </c>
      <c r="G385" s="14">
        <f t="shared" si="5"/>
        <v>1092932.4000000001</v>
      </c>
    </row>
    <row r="386" spans="2:7" ht="293.25" x14ac:dyDescent="0.2">
      <c r="B386" s="50">
        <v>12.5</v>
      </c>
      <c r="C386" s="43" t="s">
        <v>244</v>
      </c>
      <c r="D386" s="23" t="s">
        <v>9</v>
      </c>
      <c r="E386" s="23">
        <v>559.4</v>
      </c>
      <c r="F386" s="24">
        <v>24000</v>
      </c>
      <c r="G386" s="14">
        <f t="shared" ref="G386:G405" si="6">+E386*F386</f>
        <v>13425600</v>
      </c>
    </row>
    <row r="387" spans="2:7" ht="89.25" x14ac:dyDescent="0.2">
      <c r="B387" s="50">
        <v>12.6</v>
      </c>
      <c r="C387" s="43" t="s">
        <v>245</v>
      </c>
      <c r="D387" s="23" t="s">
        <v>26</v>
      </c>
      <c r="E387" s="23">
        <v>13.8</v>
      </c>
      <c r="F387" s="24">
        <v>44802</v>
      </c>
      <c r="G387" s="14">
        <f t="shared" si="6"/>
        <v>618267.6</v>
      </c>
    </row>
    <row r="388" spans="2:7" ht="76.5" x14ac:dyDescent="0.2">
      <c r="B388" s="50">
        <v>12.7</v>
      </c>
      <c r="C388" s="43" t="s">
        <v>246</v>
      </c>
      <c r="D388" s="23" t="s">
        <v>26</v>
      </c>
      <c r="E388" s="23">
        <v>16</v>
      </c>
      <c r="F388" s="24">
        <v>38995</v>
      </c>
      <c r="G388" s="14">
        <f t="shared" si="6"/>
        <v>623920</v>
      </c>
    </row>
    <row r="389" spans="2:7" ht="63.75" x14ac:dyDescent="0.2">
      <c r="B389" s="50">
        <v>12.8</v>
      </c>
      <c r="C389" s="43" t="s">
        <v>247</v>
      </c>
      <c r="D389" s="23" t="s">
        <v>26</v>
      </c>
      <c r="E389" s="23">
        <v>30</v>
      </c>
      <c r="F389" s="24">
        <v>28008</v>
      </c>
      <c r="G389" s="14">
        <f t="shared" si="6"/>
        <v>840240</v>
      </c>
    </row>
    <row r="390" spans="2:7" ht="51" x14ac:dyDescent="0.2">
      <c r="B390" s="50">
        <v>12.9</v>
      </c>
      <c r="C390" s="43" t="s">
        <v>248</v>
      </c>
      <c r="D390" s="23" t="s">
        <v>9</v>
      </c>
      <c r="E390" s="23">
        <v>43.300000000000004</v>
      </c>
      <c r="F390" s="24">
        <v>18927.253752992714</v>
      </c>
      <c r="G390" s="14">
        <f t="shared" si="6"/>
        <v>819550.08750458458</v>
      </c>
    </row>
    <row r="391" spans="2:7" ht="51" x14ac:dyDescent="0.2">
      <c r="B391" s="50" t="s">
        <v>249</v>
      </c>
      <c r="C391" s="43" t="s">
        <v>250</v>
      </c>
      <c r="D391" s="23" t="s">
        <v>26</v>
      </c>
      <c r="E391" s="23">
        <v>10</v>
      </c>
      <c r="F391" s="24">
        <v>163937.97680890263</v>
      </c>
      <c r="G391" s="14">
        <f t="shared" si="6"/>
        <v>1639379.7680890262</v>
      </c>
    </row>
    <row r="392" spans="2:7" ht="51" x14ac:dyDescent="0.2">
      <c r="B392" s="50" t="s">
        <v>251</v>
      </c>
      <c r="C392" s="43" t="s">
        <v>252</v>
      </c>
      <c r="D392" s="23" t="s">
        <v>26</v>
      </c>
      <c r="E392" s="23">
        <v>457.1</v>
      </c>
      <c r="F392" s="24">
        <v>30000</v>
      </c>
      <c r="G392" s="14">
        <f t="shared" si="6"/>
        <v>13713000</v>
      </c>
    </row>
    <row r="393" spans="2:7" x14ac:dyDescent="0.2">
      <c r="B393" s="49">
        <v>13</v>
      </c>
      <c r="C393" s="42" t="s">
        <v>163</v>
      </c>
      <c r="D393" s="21"/>
      <c r="E393" s="21"/>
      <c r="F393" s="22"/>
      <c r="G393" s="15">
        <f t="shared" si="6"/>
        <v>0</v>
      </c>
    </row>
    <row r="394" spans="2:7" x14ac:dyDescent="0.2">
      <c r="B394" s="50">
        <v>13.1</v>
      </c>
      <c r="C394" s="43" t="s">
        <v>253</v>
      </c>
      <c r="D394" s="23" t="s">
        <v>11</v>
      </c>
      <c r="E394" s="23">
        <v>2</v>
      </c>
      <c r="F394" s="24">
        <v>150375</v>
      </c>
      <c r="G394" s="14">
        <f t="shared" si="6"/>
        <v>300750</v>
      </c>
    </row>
    <row r="395" spans="2:7" ht="25.5" x14ac:dyDescent="0.2">
      <c r="B395" s="50">
        <v>13.2</v>
      </c>
      <c r="C395" s="43" t="s">
        <v>254</v>
      </c>
      <c r="D395" s="23" t="s">
        <v>11</v>
      </c>
      <c r="E395" s="23">
        <v>2</v>
      </c>
      <c r="F395" s="24">
        <v>525194</v>
      </c>
      <c r="G395" s="14">
        <f t="shared" si="6"/>
        <v>1050388</v>
      </c>
    </row>
    <row r="396" spans="2:7" x14ac:dyDescent="0.2">
      <c r="B396" s="50">
        <v>13.3</v>
      </c>
      <c r="C396" s="43" t="s">
        <v>255</v>
      </c>
      <c r="D396" s="23" t="s">
        <v>11</v>
      </c>
      <c r="E396" s="23">
        <v>2</v>
      </c>
      <c r="F396" s="24">
        <v>478678</v>
      </c>
      <c r="G396" s="14">
        <f t="shared" si="6"/>
        <v>957356</v>
      </c>
    </row>
    <row r="397" spans="2:7" x14ac:dyDescent="0.2">
      <c r="B397" s="50">
        <v>13.4</v>
      </c>
      <c r="C397" s="43" t="s">
        <v>171</v>
      </c>
      <c r="D397" s="23" t="s">
        <v>11</v>
      </c>
      <c r="E397" s="23">
        <v>2</v>
      </c>
      <c r="F397" s="24">
        <v>294891</v>
      </c>
      <c r="G397" s="14">
        <f t="shared" si="6"/>
        <v>589782</v>
      </c>
    </row>
    <row r="398" spans="2:7" x14ac:dyDescent="0.2">
      <c r="B398" s="49">
        <v>14</v>
      </c>
      <c r="C398" s="42" t="s">
        <v>172</v>
      </c>
      <c r="D398" s="21"/>
      <c r="E398" s="21"/>
      <c r="F398" s="22"/>
      <c r="G398" s="15">
        <f t="shared" si="6"/>
        <v>0</v>
      </c>
    </row>
    <row r="399" spans="2:7" x14ac:dyDescent="0.2">
      <c r="B399" s="50">
        <v>14.1</v>
      </c>
      <c r="C399" s="43" t="s">
        <v>173</v>
      </c>
      <c r="D399" s="23" t="s">
        <v>9</v>
      </c>
      <c r="E399" s="23">
        <v>1.6</v>
      </c>
      <c r="F399" s="24">
        <v>117610</v>
      </c>
      <c r="G399" s="14">
        <f t="shared" si="6"/>
        <v>188176</v>
      </c>
    </row>
    <row r="400" spans="2:7" ht="38.25" x14ac:dyDescent="0.2">
      <c r="B400" s="50">
        <v>14.2</v>
      </c>
      <c r="C400" s="43" t="s">
        <v>256</v>
      </c>
      <c r="D400" s="23" t="s">
        <v>9</v>
      </c>
      <c r="E400" s="23">
        <v>5.4</v>
      </c>
      <c r="F400" s="24">
        <v>156235</v>
      </c>
      <c r="G400" s="14">
        <f t="shared" si="6"/>
        <v>843669</v>
      </c>
    </row>
    <row r="401" spans="2:10" x14ac:dyDescent="0.2">
      <c r="B401" s="49">
        <v>15</v>
      </c>
      <c r="C401" s="42" t="s">
        <v>50</v>
      </c>
      <c r="D401" s="21"/>
      <c r="E401" s="21"/>
      <c r="F401" s="22"/>
      <c r="G401" s="15">
        <f t="shared" si="6"/>
        <v>0</v>
      </c>
    </row>
    <row r="402" spans="2:10" x14ac:dyDescent="0.2">
      <c r="B402" s="50">
        <v>15.1</v>
      </c>
      <c r="C402" s="43" t="s">
        <v>51</v>
      </c>
      <c r="D402" s="23" t="s">
        <v>11</v>
      </c>
      <c r="E402" s="23">
        <v>26</v>
      </c>
      <c r="F402" s="24">
        <v>54426</v>
      </c>
      <c r="G402" s="14">
        <f t="shared" si="6"/>
        <v>1415076</v>
      </c>
    </row>
    <row r="403" spans="2:10" x14ac:dyDescent="0.2">
      <c r="B403" s="49">
        <v>16</v>
      </c>
      <c r="C403" s="42" t="s">
        <v>52</v>
      </c>
      <c r="D403" s="21"/>
      <c r="E403" s="21"/>
      <c r="F403" s="22"/>
      <c r="G403" s="15">
        <f t="shared" si="6"/>
        <v>0</v>
      </c>
    </row>
    <row r="404" spans="2:10" x14ac:dyDescent="0.2">
      <c r="B404" s="50">
        <v>16.100000000000001</v>
      </c>
      <c r="C404" s="43" t="s">
        <v>53</v>
      </c>
      <c r="D404" s="23" t="s">
        <v>9</v>
      </c>
      <c r="E404" s="23">
        <v>411</v>
      </c>
      <c r="F404" s="24">
        <v>5534</v>
      </c>
      <c r="G404" s="14">
        <f t="shared" si="6"/>
        <v>2274474</v>
      </c>
    </row>
    <row r="405" spans="2:10" ht="13.5" thickBot="1" x14ac:dyDescent="0.25">
      <c r="B405" s="51">
        <v>16.2</v>
      </c>
      <c r="C405" s="45" t="s">
        <v>54</v>
      </c>
      <c r="D405" s="25" t="s">
        <v>14</v>
      </c>
      <c r="E405" s="25">
        <v>38</v>
      </c>
      <c r="F405" s="26">
        <v>9223</v>
      </c>
      <c r="G405" s="16">
        <f t="shared" si="6"/>
        <v>350474</v>
      </c>
      <c r="H405" s="27">
        <f>SUM(G322:G405)</f>
        <v>235761673.98049977</v>
      </c>
      <c r="I405" s="11">
        <v>128639594.214876</v>
      </c>
      <c r="J405" s="52">
        <v>155653909</v>
      </c>
    </row>
    <row r="406" spans="2:10" ht="13.5" thickBot="1" x14ac:dyDescent="0.25">
      <c r="I406" s="11">
        <v>60236062.809917398</v>
      </c>
      <c r="J406" s="52">
        <v>72885636</v>
      </c>
    </row>
    <row r="407" spans="2:10" ht="30" customHeight="1" thickBot="1" x14ac:dyDescent="0.25">
      <c r="B407" s="56" t="s">
        <v>257</v>
      </c>
      <c r="C407" s="57"/>
      <c r="D407" s="57"/>
      <c r="E407" s="57"/>
      <c r="F407" s="57"/>
      <c r="G407" s="58"/>
      <c r="I407" s="27">
        <v>46886017.955706403</v>
      </c>
    </row>
    <row r="408" spans="2:10" ht="13.5" thickBot="1" x14ac:dyDescent="0.25">
      <c r="B408" s="7"/>
    </row>
    <row r="409" spans="2:10" x14ac:dyDescent="0.2">
      <c r="B409" s="48" t="s">
        <v>2</v>
      </c>
      <c r="C409" s="41" t="s">
        <v>3</v>
      </c>
      <c r="D409" s="19" t="s">
        <v>4</v>
      </c>
      <c r="E409" s="19" t="s">
        <v>5</v>
      </c>
      <c r="F409" s="20" t="s">
        <v>55</v>
      </c>
      <c r="G409" s="30" t="s">
        <v>56</v>
      </c>
    </row>
    <row r="410" spans="2:10" x14ac:dyDescent="0.2">
      <c r="B410" s="49">
        <v>1</v>
      </c>
      <c r="C410" s="42" t="s">
        <v>7</v>
      </c>
      <c r="D410" s="21"/>
      <c r="E410" s="21"/>
      <c r="F410" s="22"/>
      <c r="G410" s="31"/>
    </row>
    <row r="411" spans="2:10" x14ac:dyDescent="0.2">
      <c r="B411" s="50">
        <v>1.1000000000000001</v>
      </c>
      <c r="C411" s="43" t="s">
        <v>59</v>
      </c>
      <c r="D411" s="23" t="s">
        <v>26</v>
      </c>
      <c r="E411" s="23">
        <v>50</v>
      </c>
      <c r="F411" s="24">
        <v>20622</v>
      </c>
      <c r="G411" s="14">
        <f t="shared" ref="G411:G463" si="7">+E411*F411</f>
        <v>1031100</v>
      </c>
    </row>
    <row r="412" spans="2:10" x14ac:dyDescent="0.2">
      <c r="B412" s="50">
        <v>1.2</v>
      </c>
      <c r="C412" s="43" t="s">
        <v>8</v>
      </c>
      <c r="D412" s="23" t="s">
        <v>9</v>
      </c>
      <c r="E412" s="23">
        <v>20</v>
      </c>
      <c r="F412" s="24">
        <v>6436</v>
      </c>
      <c r="G412" s="14">
        <f t="shared" si="7"/>
        <v>128720</v>
      </c>
    </row>
    <row r="413" spans="2:10" x14ac:dyDescent="0.2">
      <c r="B413" s="50">
        <v>1.3</v>
      </c>
      <c r="C413" s="43" t="s">
        <v>220</v>
      </c>
      <c r="D413" s="23" t="s">
        <v>26</v>
      </c>
      <c r="E413" s="23">
        <v>58.4</v>
      </c>
      <c r="F413" s="24">
        <v>8906</v>
      </c>
      <c r="G413" s="14">
        <f t="shared" si="7"/>
        <v>520110.39999999997</v>
      </c>
    </row>
    <row r="414" spans="2:10" x14ac:dyDescent="0.2">
      <c r="B414" s="50">
        <v>1.4</v>
      </c>
      <c r="C414" s="43" t="s">
        <v>10</v>
      </c>
      <c r="D414" s="23" t="s">
        <v>11</v>
      </c>
      <c r="E414" s="23">
        <v>5</v>
      </c>
      <c r="F414" s="24">
        <v>10658</v>
      </c>
      <c r="G414" s="14">
        <f t="shared" si="7"/>
        <v>53290</v>
      </c>
    </row>
    <row r="415" spans="2:10" ht="25.5" x14ac:dyDescent="0.2">
      <c r="B415" s="50">
        <v>1.5</v>
      </c>
      <c r="C415" s="43" t="s">
        <v>221</v>
      </c>
      <c r="D415" s="23" t="s">
        <v>9</v>
      </c>
      <c r="E415" s="23">
        <v>555.30000000000007</v>
      </c>
      <c r="F415" s="24">
        <v>11335</v>
      </c>
      <c r="G415" s="14">
        <f t="shared" si="7"/>
        <v>6294325.5000000009</v>
      </c>
    </row>
    <row r="416" spans="2:10" x14ac:dyDescent="0.2">
      <c r="B416" s="50">
        <v>1.6</v>
      </c>
      <c r="C416" s="43" t="s">
        <v>260</v>
      </c>
      <c r="D416" s="23" t="s">
        <v>9</v>
      </c>
      <c r="E416" s="23">
        <v>88.699999999999989</v>
      </c>
      <c r="F416" s="24">
        <v>5267</v>
      </c>
      <c r="G416" s="14">
        <f t="shared" si="7"/>
        <v>467182.89999999997</v>
      </c>
    </row>
    <row r="417" spans="2:7" ht="25.5" x14ac:dyDescent="0.2">
      <c r="B417" s="50">
        <v>1.7</v>
      </c>
      <c r="C417" s="43" t="s">
        <v>70</v>
      </c>
      <c r="D417" s="23" t="s">
        <v>9</v>
      </c>
      <c r="E417" s="23">
        <v>6</v>
      </c>
      <c r="F417" s="24">
        <v>5565</v>
      </c>
      <c r="G417" s="14">
        <f t="shared" si="7"/>
        <v>33390</v>
      </c>
    </row>
    <row r="418" spans="2:7" x14ac:dyDescent="0.2">
      <c r="B418" s="50">
        <v>1.8</v>
      </c>
      <c r="C418" s="43" t="s">
        <v>261</v>
      </c>
      <c r="D418" s="23" t="s">
        <v>26</v>
      </c>
      <c r="E418" s="23">
        <v>16.8</v>
      </c>
      <c r="F418" s="24">
        <v>10176</v>
      </c>
      <c r="G418" s="14">
        <f t="shared" si="7"/>
        <v>170956.80000000002</v>
      </c>
    </row>
    <row r="419" spans="2:7" x14ac:dyDescent="0.2">
      <c r="B419" s="50">
        <v>1.9</v>
      </c>
      <c r="C419" s="43" t="s">
        <v>223</v>
      </c>
      <c r="D419" s="23" t="s">
        <v>9</v>
      </c>
      <c r="E419" s="23">
        <v>30.6</v>
      </c>
      <c r="F419" s="24">
        <v>4565</v>
      </c>
      <c r="G419" s="14">
        <f t="shared" si="7"/>
        <v>139689</v>
      </c>
    </row>
    <row r="420" spans="2:7" ht="38.25" x14ac:dyDescent="0.2">
      <c r="B420" s="50">
        <v>1.1000000000000001</v>
      </c>
      <c r="C420" s="43" t="s">
        <v>225</v>
      </c>
      <c r="D420" s="23" t="s">
        <v>9</v>
      </c>
      <c r="E420" s="23">
        <v>555.30000000000007</v>
      </c>
      <c r="F420" s="24">
        <v>7790</v>
      </c>
      <c r="G420" s="14">
        <f t="shared" si="7"/>
        <v>4325787.0000000009</v>
      </c>
    </row>
    <row r="421" spans="2:7" x14ac:dyDescent="0.2">
      <c r="B421" s="49">
        <v>2</v>
      </c>
      <c r="C421" s="42" t="s">
        <v>12</v>
      </c>
      <c r="D421" s="21"/>
      <c r="E421" s="21"/>
      <c r="F421" s="22"/>
      <c r="G421" s="15">
        <f t="shared" si="7"/>
        <v>0</v>
      </c>
    </row>
    <row r="422" spans="2:7" ht="38.25" x14ac:dyDescent="0.2">
      <c r="B422" s="50">
        <v>2.1</v>
      </c>
      <c r="C422" s="43" t="s">
        <v>13</v>
      </c>
      <c r="D422" s="23" t="s">
        <v>14</v>
      </c>
      <c r="E422" s="23">
        <v>7.2</v>
      </c>
      <c r="F422" s="24">
        <v>40166</v>
      </c>
      <c r="G422" s="14">
        <f t="shared" si="7"/>
        <v>289195.2</v>
      </c>
    </row>
    <row r="423" spans="2:7" x14ac:dyDescent="0.2">
      <c r="B423" s="50">
        <v>2.2000000000000002</v>
      </c>
      <c r="C423" s="43" t="s">
        <v>71</v>
      </c>
      <c r="D423" s="23" t="s">
        <v>14</v>
      </c>
      <c r="E423" s="23">
        <v>7.2</v>
      </c>
      <c r="F423" s="24">
        <v>20421</v>
      </c>
      <c r="G423" s="14">
        <f t="shared" si="7"/>
        <v>147031.20000000001</v>
      </c>
    </row>
    <row r="424" spans="2:7" x14ac:dyDescent="0.2">
      <c r="B424" s="49">
        <v>3</v>
      </c>
      <c r="C424" s="42" t="s">
        <v>32</v>
      </c>
      <c r="D424" s="21"/>
      <c r="E424" s="21"/>
      <c r="F424" s="22"/>
      <c r="G424" s="15">
        <f t="shared" si="7"/>
        <v>0</v>
      </c>
    </row>
    <row r="425" spans="2:7" ht="25.5" x14ac:dyDescent="0.2">
      <c r="B425" s="50">
        <v>3.1</v>
      </c>
      <c r="C425" s="43" t="s">
        <v>150</v>
      </c>
      <c r="D425" s="23" t="s">
        <v>9</v>
      </c>
      <c r="E425" s="23">
        <v>12</v>
      </c>
      <c r="F425" s="24">
        <v>21735.5</v>
      </c>
      <c r="G425" s="14">
        <f t="shared" si="7"/>
        <v>260826</v>
      </c>
    </row>
    <row r="426" spans="2:7" ht="25.5" x14ac:dyDescent="0.2">
      <c r="B426" s="50">
        <v>3.2</v>
      </c>
      <c r="C426" s="43" t="s">
        <v>33</v>
      </c>
      <c r="D426" s="23" t="s">
        <v>9</v>
      </c>
      <c r="E426" s="23">
        <v>30.6</v>
      </c>
      <c r="F426" s="24">
        <v>20801</v>
      </c>
      <c r="G426" s="14">
        <f t="shared" si="7"/>
        <v>636510.6</v>
      </c>
    </row>
    <row r="427" spans="2:7" x14ac:dyDescent="0.2">
      <c r="B427" s="50" t="s">
        <v>258</v>
      </c>
      <c r="C427" s="43" t="s">
        <v>227</v>
      </c>
      <c r="D427" s="23" t="s">
        <v>26</v>
      </c>
      <c r="E427" s="23">
        <v>57.2</v>
      </c>
      <c r="F427" s="24">
        <v>9826</v>
      </c>
      <c r="G427" s="14">
        <f t="shared" si="7"/>
        <v>562047.20000000007</v>
      </c>
    </row>
    <row r="428" spans="2:7" ht="25.5" x14ac:dyDescent="0.2">
      <c r="B428" s="50" t="s">
        <v>259</v>
      </c>
      <c r="C428" s="43" t="s">
        <v>262</v>
      </c>
      <c r="D428" s="23" t="s">
        <v>9</v>
      </c>
      <c r="E428" s="23">
        <v>34</v>
      </c>
      <c r="F428" s="24">
        <v>23022</v>
      </c>
      <c r="G428" s="14">
        <f t="shared" si="7"/>
        <v>782748</v>
      </c>
    </row>
    <row r="429" spans="2:7" x14ac:dyDescent="0.2">
      <c r="B429" s="49">
        <v>4</v>
      </c>
      <c r="C429" s="42" t="s">
        <v>34</v>
      </c>
      <c r="D429" s="21"/>
      <c r="E429" s="21"/>
      <c r="F429" s="22"/>
      <c r="G429" s="15">
        <f t="shared" si="7"/>
        <v>0</v>
      </c>
    </row>
    <row r="430" spans="2:7" ht="25.5" x14ac:dyDescent="0.2">
      <c r="B430" s="50">
        <v>4.0999999999999996</v>
      </c>
      <c r="C430" s="43" t="s">
        <v>151</v>
      </c>
      <c r="D430" s="23" t="s">
        <v>9</v>
      </c>
      <c r="E430" s="23">
        <v>20</v>
      </c>
      <c r="F430" s="24">
        <v>70661</v>
      </c>
      <c r="G430" s="14">
        <f t="shared" si="7"/>
        <v>1413220</v>
      </c>
    </row>
    <row r="431" spans="2:7" ht="25.5" x14ac:dyDescent="0.2">
      <c r="B431" s="50">
        <v>4.2</v>
      </c>
      <c r="C431" s="43" t="s">
        <v>35</v>
      </c>
      <c r="D431" s="23" t="s">
        <v>9</v>
      </c>
      <c r="E431" s="23">
        <v>10</v>
      </c>
      <c r="F431" s="24">
        <v>64783</v>
      </c>
      <c r="G431" s="14">
        <f t="shared" si="7"/>
        <v>647830</v>
      </c>
    </row>
    <row r="432" spans="2:7" x14ac:dyDescent="0.2">
      <c r="B432" s="49">
        <v>5</v>
      </c>
      <c r="C432" s="42" t="s">
        <v>152</v>
      </c>
      <c r="D432" s="21"/>
      <c r="E432" s="21"/>
      <c r="F432" s="22"/>
      <c r="G432" s="15">
        <f t="shared" si="7"/>
        <v>0</v>
      </c>
    </row>
    <row r="433" spans="2:7" ht="25.5" x14ac:dyDescent="0.2">
      <c r="B433" s="50">
        <v>5.0999999999999996</v>
      </c>
      <c r="C433" s="43" t="s">
        <v>228</v>
      </c>
      <c r="D433" s="23" t="s">
        <v>9</v>
      </c>
      <c r="E433" s="23">
        <v>88.699999999999989</v>
      </c>
      <c r="F433" s="24">
        <v>33493</v>
      </c>
      <c r="G433" s="14">
        <f t="shared" si="7"/>
        <v>2970829.0999999996</v>
      </c>
    </row>
    <row r="434" spans="2:7" ht="63.75" x14ac:dyDescent="0.2">
      <c r="B434" s="50">
        <v>5.2</v>
      </c>
      <c r="C434" s="43" t="s">
        <v>263</v>
      </c>
      <c r="D434" s="23" t="s">
        <v>9</v>
      </c>
      <c r="E434" s="23">
        <v>88.699999999999989</v>
      </c>
      <c r="F434" s="24">
        <v>61339</v>
      </c>
      <c r="G434" s="14">
        <f t="shared" si="7"/>
        <v>5440769.2999999989</v>
      </c>
    </row>
    <row r="435" spans="2:7" x14ac:dyDescent="0.2">
      <c r="B435" s="50">
        <v>5.3</v>
      </c>
      <c r="C435" s="43" t="s">
        <v>264</v>
      </c>
      <c r="D435" s="23" t="s">
        <v>9</v>
      </c>
      <c r="E435" s="23">
        <v>2</v>
      </c>
      <c r="F435" s="24">
        <v>12386</v>
      </c>
      <c r="G435" s="14">
        <f t="shared" si="7"/>
        <v>24772</v>
      </c>
    </row>
    <row r="436" spans="2:7" x14ac:dyDescent="0.2">
      <c r="B436" s="50">
        <v>5.4</v>
      </c>
      <c r="C436" s="43" t="s">
        <v>265</v>
      </c>
      <c r="D436" s="23" t="s">
        <v>9</v>
      </c>
      <c r="E436" s="23">
        <v>24</v>
      </c>
      <c r="F436" s="24">
        <v>3705</v>
      </c>
      <c r="G436" s="14">
        <f t="shared" si="7"/>
        <v>88920</v>
      </c>
    </row>
    <row r="437" spans="2:7" x14ac:dyDescent="0.2">
      <c r="B437" s="49">
        <v>6</v>
      </c>
      <c r="C437" s="42" t="s">
        <v>37</v>
      </c>
      <c r="D437" s="21"/>
      <c r="E437" s="21"/>
      <c r="F437" s="22"/>
      <c r="G437" s="15">
        <f t="shared" si="7"/>
        <v>0</v>
      </c>
    </row>
    <row r="438" spans="2:7" ht="25.5" x14ac:dyDescent="0.2">
      <c r="B438" s="50">
        <v>6.1</v>
      </c>
      <c r="C438" s="43" t="s">
        <v>38</v>
      </c>
      <c r="D438" s="23" t="s">
        <v>9</v>
      </c>
      <c r="E438" s="23">
        <v>199.2</v>
      </c>
      <c r="F438" s="24">
        <f>+F365</f>
        <v>22435</v>
      </c>
      <c r="G438" s="14">
        <f t="shared" si="7"/>
        <v>4469052</v>
      </c>
    </row>
    <row r="439" spans="2:7" ht="25.5" x14ac:dyDescent="0.2">
      <c r="B439" s="50">
        <v>6.2</v>
      </c>
      <c r="C439" s="43" t="s">
        <v>231</v>
      </c>
      <c r="D439" s="23" t="s">
        <v>9</v>
      </c>
      <c r="E439" s="23">
        <v>407</v>
      </c>
      <c r="F439" s="24">
        <v>19000</v>
      </c>
      <c r="G439" s="14">
        <f t="shared" si="7"/>
        <v>7733000</v>
      </c>
    </row>
    <row r="440" spans="2:7" ht="25.5" x14ac:dyDescent="0.2">
      <c r="B440" s="50">
        <v>6.3</v>
      </c>
      <c r="C440" s="43" t="s">
        <v>266</v>
      </c>
      <c r="D440" s="23" t="s">
        <v>9</v>
      </c>
      <c r="E440" s="23">
        <v>76.699999999999989</v>
      </c>
      <c r="F440" s="24">
        <v>35738</v>
      </c>
      <c r="G440" s="14">
        <f t="shared" si="7"/>
        <v>2741104.5999999996</v>
      </c>
    </row>
    <row r="441" spans="2:7" x14ac:dyDescent="0.2">
      <c r="B441" s="49">
        <v>7</v>
      </c>
      <c r="C441" s="42" t="s">
        <v>41</v>
      </c>
      <c r="D441" s="21"/>
      <c r="E441" s="21"/>
      <c r="F441" s="22"/>
      <c r="G441" s="15">
        <f t="shared" si="7"/>
        <v>0</v>
      </c>
    </row>
    <row r="442" spans="2:7" ht="89.25" x14ac:dyDescent="0.2">
      <c r="B442" s="50">
        <v>7.1</v>
      </c>
      <c r="C442" s="43" t="s">
        <v>267</v>
      </c>
      <c r="D442" s="23" t="s">
        <v>11</v>
      </c>
      <c r="E442" s="23">
        <v>8</v>
      </c>
      <c r="F442" s="24">
        <v>192113.23742646672</v>
      </c>
      <c r="G442" s="14">
        <f t="shared" si="7"/>
        <v>1536905.8994117337</v>
      </c>
    </row>
    <row r="443" spans="2:7" ht="89.25" x14ac:dyDescent="0.2">
      <c r="B443" s="50">
        <v>7.2</v>
      </c>
      <c r="C443" s="43" t="s">
        <v>268</v>
      </c>
      <c r="D443" s="23" t="s">
        <v>9</v>
      </c>
      <c r="E443" s="23">
        <v>6</v>
      </c>
      <c r="F443" s="24">
        <v>90930.14</v>
      </c>
      <c r="G443" s="14">
        <f t="shared" si="7"/>
        <v>545580.84</v>
      </c>
    </row>
    <row r="444" spans="2:7" ht="76.5" x14ac:dyDescent="0.2">
      <c r="B444" s="50">
        <v>7.3</v>
      </c>
      <c r="C444" s="43" t="s">
        <v>236</v>
      </c>
      <c r="D444" s="23" t="s">
        <v>26</v>
      </c>
      <c r="E444" s="23">
        <v>16.8</v>
      </c>
      <c r="F444" s="24">
        <v>84999.999999999985</v>
      </c>
      <c r="G444" s="14">
        <f t="shared" si="7"/>
        <v>1427999.9999999998</v>
      </c>
    </row>
    <row r="445" spans="2:7" ht="38.25" x14ac:dyDescent="0.2">
      <c r="B445" s="50">
        <v>7.4</v>
      </c>
      <c r="C445" s="43" t="s">
        <v>44</v>
      </c>
      <c r="D445" s="23" t="s">
        <v>11</v>
      </c>
      <c r="E445" s="23">
        <v>8</v>
      </c>
      <c r="F445" s="24">
        <v>56269.086718437116</v>
      </c>
      <c r="G445" s="14">
        <f t="shared" si="7"/>
        <v>450152.69374749693</v>
      </c>
    </row>
    <row r="446" spans="2:7" x14ac:dyDescent="0.2">
      <c r="B446" s="49">
        <v>8</v>
      </c>
      <c r="C446" s="42" t="s">
        <v>160</v>
      </c>
      <c r="D446" s="21"/>
      <c r="E446" s="21"/>
      <c r="F446" s="22"/>
      <c r="G446" s="15">
        <f t="shared" si="7"/>
        <v>0</v>
      </c>
    </row>
    <row r="447" spans="2:7" x14ac:dyDescent="0.2">
      <c r="B447" s="50">
        <v>8.1</v>
      </c>
      <c r="C447" s="43" t="s">
        <v>240</v>
      </c>
      <c r="D447" s="23" t="s">
        <v>11</v>
      </c>
      <c r="E447" s="23">
        <v>6</v>
      </c>
      <c r="F447" s="24">
        <v>130583</v>
      </c>
      <c r="G447" s="14">
        <f t="shared" si="7"/>
        <v>783498</v>
      </c>
    </row>
    <row r="448" spans="2:7" ht="51" x14ac:dyDescent="0.2">
      <c r="B448" s="50">
        <v>8.1999999999999993</v>
      </c>
      <c r="C448" s="43" t="s">
        <v>241</v>
      </c>
      <c r="D448" s="23" t="s">
        <v>9</v>
      </c>
      <c r="E448" s="23">
        <v>555.30000000000007</v>
      </c>
      <c r="F448" s="24">
        <v>63000</v>
      </c>
      <c r="G448" s="14">
        <f t="shared" si="7"/>
        <v>34983900.000000007</v>
      </c>
    </row>
    <row r="449" spans="2:8" ht="38.25" x14ac:dyDescent="0.2">
      <c r="B449" s="50">
        <v>8.3000000000000007</v>
      </c>
      <c r="C449" s="43" t="s">
        <v>242</v>
      </c>
      <c r="D449" s="23" t="s">
        <v>26</v>
      </c>
      <c r="E449" s="23">
        <v>10</v>
      </c>
      <c r="F449" s="24">
        <v>66085</v>
      </c>
      <c r="G449" s="14">
        <f t="shared" si="7"/>
        <v>660850</v>
      </c>
    </row>
    <row r="450" spans="2:8" ht="38.25" x14ac:dyDescent="0.2">
      <c r="B450" s="50">
        <v>8.4</v>
      </c>
      <c r="C450" s="43" t="s">
        <v>243</v>
      </c>
      <c r="D450" s="23" t="s">
        <v>26</v>
      </c>
      <c r="E450" s="23">
        <v>49.6</v>
      </c>
      <c r="F450" s="24">
        <v>39599</v>
      </c>
      <c r="G450" s="14">
        <f t="shared" si="7"/>
        <v>1964110.4000000001</v>
      </c>
    </row>
    <row r="451" spans="2:8" ht="293.25" x14ac:dyDescent="0.2">
      <c r="B451" s="50">
        <v>8.5</v>
      </c>
      <c r="C451" s="43" t="s">
        <v>269</v>
      </c>
      <c r="D451" s="23" t="s">
        <v>9</v>
      </c>
      <c r="E451" s="23">
        <v>555.30000000000007</v>
      </c>
      <c r="F451" s="24">
        <v>24000</v>
      </c>
      <c r="G451" s="14">
        <f t="shared" si="7"/>
        <v>13327200.000000002</v>
      </c>
    </row>
    <row r="452" spans="2:8" ht="76.5" x14ac:dyDescent="0.2">
      <c r="B452" s="50">
        <v>8.6</v>
      </c>
      <c r="C452" s="43" t="s">
        <v>246</v>
      </c>
      <c r="D452" s="23" t="s">
        <v>26</v>
      </c>
      <c r="E452" s="23">
        <v>4</v>
      </c>
      <c r="F452" s="24">
        <v>38995</v>
      </c>
      <c r="G452" s="14">
        <f t="shared" si="7"/>
        <v>155980</v>
      </c>
    </row>
    <row r="453" spans="2:8" ht="51" x14ac:dyDescent="0.2">
      <c r="B453" s="50">
        <v>8.6999999999999993</v>
      </c>
      <c r="C453" s="43" t="s">
        <v>248</v>
      </c>
      <c r="D453" s="23" t="s">
        <v>9</v>
      </c>
      <c r="E453" s="23">
        <v>117.6</v>
      </c>
      <c r="F453" s="24">
        <v>18927.253752992714</v>
      </c>
      <c r="G453" s="14">
        <f t="shared" si="7"/>
        <v>2225845.0413519433</v>
      </c>
    </row>
    <row r="454" spans="2:8" ht="51" x14ac:dyDescent="0.2">
      <c r="B454" s="50">
        <v>8.8000000000000007</v>
      </c>
      <c r="C454" s="43" t="s">
        <v>250</v>
      </c>
      <c r="D454" s="23" t="s">
        <v>26</v>
      </c>
      <c r="E454" s="23">
        <v>1</v>
      </c>
      <c r="F454" s="24">
        <v>163937.97680890263</v>
      </c>
      <c r="G454" s="14">
        <f t="shared" si="7"/>
        <v>163937.97680890263</v>
      </c>
    </row>
    <row r="455" spans="2:8" ht="51" x14ac:dyDescent="0.2">
      <c r="B455" s="50">
        <v>8.9</v>
      </c>
      <c r="C455" s="43" t="s">
        <v>270</v>
      </c>
      <c r="D455" s="23" t="s">
        <v>26</v>
      </c>
      <c r="E455" s="23">
        <v>195.7</v>
      </c>
      <c r="F455" s="24">
        <v>30000</v>
      </c>
      <c r="G455" s="14">
        <f t="shared" si="7"/>
        <v>5871000</v>
      </c>
    </row>
    <row r="456" spans="2:8" x14ac:dyDescent="0.2">
      <c r="B456" s="49">
        <v>9</v>
      </c>
      <c r="C456" s="42" t="s">
        <v>50</v>
      </c>
      <c r="D456" s="21"/>
      <c r="E456" s="21"/>
      <c r="F456" s="22"/>
      <c r="G456" s="15">
        <f t="shared" si="7"/>
        <v>0</v>
      </c>
    </row>
    <row r="457" spans="2:8" x14ac:dyDescent="0.2">
      <c r="B457" s="50">
        <v>9.1</v>
      </c>
      <c r="C457" s="43" t="s">
        <v>51</v>
      </c>
      <c r="D457" s="23" t="s">
        <v>11</v>
      </c>
      <c r="E457" s="23">
        <v>2</v>
      </c>
      <c r="F457" s="24">
        <v>54426</v>
      </c>
      <c r="G457" s="14">
        <f t="shared" si="7"/>
        <v>108852</v>
      </c>
    </row>
    <row r="458" spans="2:8" x14ac:dyDescent="0.2">
      <c r="B458" s="50">
        <v>9.1999999999999993</v>
      </c>
      <c r="C458" s="43" t="s">
        <v>271</v>
      </c>
      <c r="D458" s="23" t="s">
        <v>11</v>
      </c>
      <c r="E458" s="23">
        <v>2</v>
      </c>
      <c r="F458" s="24">
        <v>110892</v>
      </c>
      <c r="G458" s="14">
        <f t="shared" si="7"/>
        <v>221784</v>
      </c>
    </row>
    <row r="459" spans="2:8" x14ac:dyDescent="0.2">
      <c r="B459" s="49">
        <v>10</v>
      </c>
      <c r="C459" s="42" t="s">
        <v>188</v>
      </c>
      <c r="D459" s="21"/>
      <c r="E459" s="21"/>
      <c r="F459" s="22"/>
      <c r="G459" s="15">
        <f t="shared" si="7"/>
        <v>0</v>
      </c>
    </row>
    <row r="460" spans="2:8" x14ac:dyDescent="0.2">
      <c r="B460" s="50">
        <v>10.1</v>
      </c>
      <c r="C460" s="43" t="s">
        <v>272</v>
      </c>
      <c r="D460" s="23" t="s">
        <v>9</v>
      </c>
      <c r="E460" s="23">
        <v>12</v>
      </c>
      <c r="F460" s="24">
        <v>22887</v>
      </c>
      <c r="G460" s="14">
        <f t="shared" si="7"/>
        <v>274644</v>
      </c>
    </row>
    <row r="461" spans="2:8" x14ac:dyDescent="0.2">
      <c r="B461" s="49">
        <v>11</v>
      </c>
      <c r="C461" s="42" t="s">
        <v>52</v>
      </c>
      <c r="D461" s="21"/>
      <c r="E461" s="21"/>
      <c r="F461" s="22"/>
      <c r="G461" s="15">
        <f t="shared" si="7"/>
        <v>0</v>
      </c>
    </row>
    <row r="462" spans="2:8" x14ac:dyDescent="0.2">
      <c r="B462" s="50">
        <v>11.1</v>
      </c>
      <c r="C462" s="43" t="s">
        <v>53</v>
      </c>
      <c r="D462" s="23" t="s">
        <v>9</v>
      </c>
      <c r="E462" s="23">
        <v>334.70000000000005</v>
      </c>
      <c r="F462" s="24">
        <v>5534</v>
      </c>
      <c r="G462" s="14">
        <f t="shared" si="7"/>
        <v>1852229.8000000003</v>
      </c>
    </row>
    <row r="463" spans="2:8" ht="13.5" thickBot="1" x14ac:dyDescent="0.25">
      <c r="B463" s="51">
        <v>11.2</v>
      </c>
      <c r="C463" s="45" t="s">
        <v>54</v>
      </c>
      <c r="D463" s="25" t="s">
        <v>14</v>
      </c>
      <c r="E463" s="25">
        <v>57.1</v>
      </c>
      <c r="F463" s="26">
        <v>9223</v>
      </c>
      <c r="G463" s="16">
        <f t="shared" si="7"/>
        <v>526633.30000000005</v>
      </c>
      <c r="H463" s="27">
        <f>SUM(G411:G463)</f>
        <v>108453510.75132009</v>
      </c>
    </row>
    <row r="464" spans="2:8" ht="13.5" thickBot="1" x14ac:dyDescent="0.25"/>
    <row r="465" spans="2:7" x14ac:dyDescent="0.2">
      <c r="B465" s="59" t="s">
        <v>273</v>
      </c>
      <c r="C465" s="60"/>
      <c r="D465" s="60"/>
      <c r="E465" s="60"/>
      <c r="F465" s="60"/>
      <c r="G465" s="61"/>
    </row>
    <row r="466" spans="2:7" ht="13.5" thickBot="1" x14ac:dyDescent="0.25">
      <c r="B466" s="62" t="s">
        <v>274</v>
      </c>
      <c r="C466" s="63"/>
      <c r="D466" s="63"/>
      <c r="E466" s="63"/>
      <c r="F466" s="63"/>
      <c r="G466" s="64"/>
    </row>
    <row r="467" spans="2:7" ht="13.5" thickBot="1" x14ac:dyDescent="0.25">
      <c r="B467" s="7"/>
    </row>
    <row r="468" spans="2:7" x14ac:dyDescent="0.2">
      <c r="B468" s="48" t="s">
        <v>2</v>
      </c>
      <c r="C468" s="19" t="s">
        <v>3</v>
      </c>
      <c r="D468" s="19" t="s">
        <v>4</v>
      </c>
      <c r="E468" s="19" t="s">
        <v>5</v>
      </c>
      <c r="F468" s="20" t="s">
        <v>55</v>
      </c>
      <c r="G468" s="30" t="s">
        <v>56</v>
      </c>
    </row>
    <row r="469" spans="2:7" x14ac:dyDescent="0.2">
      <c r="B469" s="49">
        <v>1</v>
      </c>
      <c r="C469" s="42" t="s">
        <v>7</v>
      </c>
      <c r="D469" s="21"/>
      <c r="E469" s="21"/>
      <c r="F469" s="22"/>
      <c r="G469" s="31"/>
    </row>
    <row r="470" spans="2:7" x14ac:dyDescent="0.2">
      <c r="B470" s="50">
        <v>1.1000000000000001</v>
      </c>
      <c r="C470" s="43" t="s">
        <v>260</v>
      </c>
      <c r="D470" s="23" t="s">
        <v>9</v>
      </c>
      <c r="E470" s="23">
        <v>1</v>
      </c>
      <c r="F470" s="24">
        <v>5267</v>
      </c>
      <c r="G470" s="14">
        <f t="shared" ref="G470:G489" si="8">+E470*F470</f>
        <v>5267</v>
      </c>
    </row>
    <row r="471" spans="2:7" x14ac:dyDescent="0.2">
      <c r="B471" s="50">
        <v>1.2</v>
      </c>
      <c r="C471" s="43" t="s">
        <v>10</v>
      </c>
      <c r="D471" s="23" t="s">
        <v>11</v>
      </c>
      <c r="E471" s="23">
        <v>1</v>
      </c>
      <c r="F471" s="24">
        <v>10658</v>
      </c>
      <c r="G471" s="14">
        <f t="shared" si="8"/>
        <v>10658</v>
      </c>
    </row>
    <row r="472" spans="2:7" x14ac:dyDescent="0.2">
      <c r="B472" s="49">
        <v>2</v>
      </c>
      <c r="C472" s="42" t="s">
        <v>12</v>
      </c>
      <c r="D472" s="21"/>
      <c r="E472" s="21"/>
      <c r="F472" s="22"/>
      <c r="G472" s="15">
        <f t="shared" si="8"/>
        <v>0</v>
      </c>
    </row>
    <row r="473" spans="2:7" ht="38.25" x14ac:dyDescent="0.2">
      <c r="B473" s="50">
        <v>2.1</v>
      </c>
      <c r="C473" s="43" t="s">
        <v>13</v>
      </c>
      <c r="D473" s="23" t="s">
        <v>14</v>
      </c>
      <c r="E473" s="23">
        <v>2.4</v>
      </c>
      <c r="F473" s="24">
        <v>40166</v>
      </c>
      <c r="G473" s="14">
        <f t="shared" si="8"/>
        <v>96398.399999999994</v>
      </c>
    </row>
    <row r="474" spans="2:7" x14ac:dyDescent="0.2">
      <c r="B474" s="50">
        <v>2.2000000000000002</v>
      </c>
      <c r="C474" s="43" t="s">
        <v>71</v>
      </c>
      <c r="D474" s="23" t="s">
        <v>14</v>
      </c>
      <c r="E474" s="23">
        <v>2.4</v>
      </c>
      <c r="F474" s="24">
        <v>20421</v>
      </c>
      <c r="G474" s="14">
        <f t="shared" si="8"/>
        <v>49010.400000000001</v>
      </c>
    </row>
    <row r="475" spans="2:7" x14ac:dyDescent="0.2">
      <c r="B475" s="49">
        <v>3</v>
      </c>
      <c r="C475" s="42" t="s">
        <v>152</v>
      </c>
      <c r="D475" s="21"/>
      <c r="E475" s="21"/>
      <c r="F475" s="22"/>
      <c r="G475" s="15">
        <f t="shared" si="8"/>
        <v>0</v>
      </c>
    </row>
    <row r="476" spans="2:7" ht="25.5" x14ac:dyDescent="0.2">
      <c r="B476" s="50">
        <v>3.1</v>
      </c>
      <c r="C476" s="43" t="s">
        <v>228</v>
      </c>
      <c r="D476" s="23" t="s">
        <v>9</v>
      </c>
      <c r="E476" s="23">
        <v>1</v>
      </c>
      <c r="F476" s="24">
        <v>33493</v>
      </c>
      <c r="G476" s="14">
        <f t="shared" si="8"/>
        <v>33493</v>
      </c>
    </row>
    <row r="477" spans="2:7" ht="63.75" x14ac:dyDescent="0.2">
      <c r="B477" s="50">
        <v>3.2</v>
      </c>
      <c r="C477" s="43" t="s">
        <v>263</v>
      </c>
      <c r="D477" s="23" t="s">
        <v>9</v>
      </c>
      <c r="E477" s="23">
        <v>185.29999999999998</v>
      </c>
      <c r="F477" s="24">
        <v>61000</v>
      </c>
      <c r="G477" s="14">
        <f t="shared" si="8"/>
        <v>11303299.999999998</v>
      </c>
    </row>
    <row r="478" spans="2:7" x14ac:dyDescent="0.2">
      <c r="B478" s="50">
        <v>3.3</v>
      </c>
      <c r="C478" s="43" t="s">
        <v>264</v>
      </c>
      <c r="D478" s="23" t="s">
        <v>9</v>
      </c>
      <c r="E478" s="23">
        <v>185.29999999999998</v>
      </c>
      <c r="F478" s="24">
        <v>12386</v>
      </c>
      <c r="G478" s="14">
        <f t="shared" si="8"/>
        <v>2295125.7999999998</v>
      </c>
    </row>
    <row r="479" spans="2:7" x14ac:dyDescent="0.2">
      <c r="B479" s="50">
        <v>3.4</v>
      </c>
      <c r="C479" s="43" t="s">
        <v>265</v>
      </c>
      <c r="D479" s="23" t="s">
        <v>9</v>
      </c>
      <c r="E479" s="23">
        <v>7.6999999999999993</v>
      </c>
      <c r="F479" s="24">
        <v>3705</v>
      </c>
      <c r="G479" s="14">
        <f t="shared" si="8"/>
        <v>28528.499999999996</v>
      </c>
    </row>
    <row r="480" spans="2:7" x14ac:dyDescent="0.2">
      <c r="B480" s="49">
        <v>4</v>
      </c>
      <c r="C480" s="42" t="s">
        <v>37</v>
      </c>
      <c r="D480" s="21"/>
      <c r="E480" s="21"/>
      <c r="F480" s="22"/>
      <c r="G480" s="15">
        <f t="shared" si="8"/>
        <v>0</v>
      </c>
    </row>
    <row r="481" spans="2:8" ht="25.5" x14ac:dyDescent="0.2">
      <c r="B481" s="50">
        <v>4.0999999999999996</v>
      </c>
      <c r="C481" s="43" t="s">
        <v>231</v>
      </c>
      <c r="D481" s="23" t="s">
        <v>9</v>
      </c>
      <c r="E481" s="23">
        <v>1</v>
      </c>
      <c r="F481" s="24">
        <v>19000</v>
      </c>
      <c r="G481" s="14">
        <f t="shared" si="8"/>
        <v>19000</v>
      </c>
    </row>
    <row r="482" spans="2:8" x14ac:dyDescent="0.2">
      <c r="B482" s="50">
        <v>4.2</v>
      </c>
      <c r="C482" s="43" t="s">
        <v>187</v>
      </c>
      <c r="D482" s="23" t="s">
        <v>9</v>
      </c>
      <c r="E482" s="23">
        <v>1</v>
      </c>
      <c r="F482" s="24">
        <v>10684</v>
      </c>
      <c r="G482" s="14">
        <f t="shared" si="8"/>
        <v>10684</v>
      </c>
    </row>
    <row r="483" spans="2:8" x14ac:dyDescent="0.2">
      <c r="B483" s="49">
        <v>5</v>
      </c>
      <c r="C483" s="42" t="s">
        <v>45</v>
      </c>
      <c r="D483" s="21"/>
      <c r="E483" s="21"/>
      <c r="F483" s="22"/>
      <c r="G483" s="15">
        <f t="shared" si="8"/>
        <v>0</v>
      </c>
    </row>
    <row r="484" spans="2:8" ht="25.5" x14ac:dyDescent="0.2">
      <c r="B484" s="50">
        <v>5.0999999999999996</v>
      </c>
      <c r="C484" s="43" t="s">
        <v>275</v>
      </c>
      <c r="D484" s="23" t="s">
        <v>9</v>
      </c>
      <c r="E484" s="23">
        <v>1</v>
      </c>
      <c r="F484" s="24">
        <v>4887</v>
      </c>
      <c r="G484" s="14">
        <f t="shared" si="8"/>
        <v>4887</v>
      </c>
    </row>
    <row r="485" spans="2:8" x14ac:dyDescent="0.2">
      <c r="B485" s="49">
        <v>6</v>
      </c>
      <c r="C485" s="42" t="s">
        <v>276</v>
      </c>
      <c r="D485" s="21"/>
      <c r="E485" s="21"/>
      <c r="F485" s="22"/>
      <c r="G485" s="15">
        <f t="shared" si="8"/>
        <v>0</v>
      </c>
    </row>
    <row r="486" spans="2:8" x14ac:dyDescent="0.2">
      <c r="B486" s="50">
        <v>6.1</v>
      </c>
      <c r="C486" s="43" t="s">
        <v>272</v>
      </c>
      <c r="D486" s="23" t="s">
        <v>9</v>
      </c>
      <c r="E486" s="23">
        <v>6.4</v>
      </c>
      <c r="F486" s="24">
        <v>22887</v>
      </c>
      <c r="G486" s="14">
        <f t="shared" si="8"/>
        <v>146476.80000000002</v>
      </c>
    </row>
    <row r="487" spans="2:8" x14ac:dyDescent="0.2">
      <c r="B487" s="49">
        <v>7</v>
      </c>
      <c r="C487" s="42" t="s">
        <v>52</v>
      </c>
      <c r="D487" s="21"/>
      <c r="E487" s="21"/>
      <c r="F487" s="22"/>
      <c r="G487" s="15">
        <f t="shared" si="8"/>
        <v>0</v>
      </c>
    </row>
    <row r="488" spans="2:8" x14ac:dyDescent="0.2">
      <c r="B488" s="50">
        <v>7.1</v>
      </c>
      <c r="C488" s="43" t="s">
        <v>53</v>
      </c>
      <c r="D488" s="23" t="s">
        <v>9</v>
      </c>
      <c r="E488" s="23">
        <v>31</v>
      </c>
      <c r="F488" s="24">
        <v>5534</v>
      </c>
      <c r="G488" s="14">
        <f t="shared" si="8"/>
        <v>171554</v>
      </c>
    </row>
    <row r="489" spans="2:8" ht="13.5" thickBot="1" x14ac:dyDescent="0.25">
      <c r="B489" s="51">
        <v>7.2</v>
      </c>
      <c r="C489" s="45" t="s">
        <v>54</v>
      </c>
      <c r="D489" s="25" t="s">
        <v>14</v>
      </c>
      <c r="E489" s="25">
        <v>1</v>
      </c>
      <c r="F489" s="26">
        <v>9223</v>
      </c>
      <c r="G489" s="16">
        <f t="shared" si="8"/>
        <v>9223</v>
      </c>
      <c r="H489" s="27">
        <f>SUM(G470:G489)</f>
        <v>14183605.899999999</v>
      </c>
    </row>
    <row r="490" spans="2:8" ht="13.5" thickBot="1" x14ac:dyDescent="0.25"/>
    <row r="491" spans="2:8" x14ac:dyDescent="0.2">
      <c r="B491" s="59" t="s">
        <v>277</v>
      </c>
      <c r="C491" s="60"/>
      <c r="D491" s="60"/>
      <c r="E491" s="60"/>
      <c r="F491" s="60"/>
      <c r="G491" s="61"/>
    </row>
    <row r="492" spans="2:8" ht="13.5" thickBot="1" x14ac:dyDescent="0.25">
      <c r="B492" s="62" t="s">
        <v>278</v>
      </c>
      <c r="C492" s="63"/>
      <c r="D492" s="63"/>
      <c r="E492" s="63"/>
      <c r="F492" s="63"/>
      <c r="G492" s="64"/>
    </row>
    <row r="493" spans="2:8" ht="13.5" thickBot="1" x14ac:dyDescent="0.25">
      <c r="B493" s="7"/>
    </row>
    <row r="494" spans="2:8" x14ac:dyDescent="0.2">
      <c r="B494" s="48" t="s">
        <v>2</v>
      </c>
      <c r="C494" s="19" t="s">
        <v>3</v>
      </c>
      <c r="D494" s="19" t="s">
        <v>4</v>
      </c>
      <c r="E494" s="19" t="s">
        <v>5</v>
      </c>
      <c r="F494" s="20" t="s">
        <v>55</v>
      </c>
      <c r="G494" s="30" t="s">
        <v>56</v>
      </c>
    </row>
    <row r="495" spans="2:8" x14ac:dyDescent="0.2">
      <c r="B495" s="49">
        <v>1</v>
      </c>
      <c r="C495" s="42" t="s">
        <v>7</v>
      </c>
      <c r="D495" s="21"/>
      <c r="E495" s="21"/>
      <c r="F495" s="22"/>
      <c r="G495" s="31"/>
    </row>
    <row r="496" spans="2:8" ht="25.5" x14ac:dyDescent="0.2">
      <c r="B496" s="50" t="s">
        <v>279</v>
      </c>
      <c r="C496" s="43" t="s">
        <v>61</v>
      </c>
      <c r="D496" s="23" t="s">
        <v>9</v>
      </c>
      <c r="E496" s="23">
        <v>37.800000000000004</v>
      </c>
      <c r="F496" s="24">
        <v>6342</v>
      </c>
      <c r="G496" s="14">
        <f t="shared" ref="G496:G559" si="9">+E496*F496</f>
        <v>239727.60000000003</v>
      </c>
    </row>
    <row r="497" spans="2:7" x14ac:dyDescent="0.2">
      <c r="B497" s="50" t="s">
        <v>280</v>
      </c>
      <c r="C497" s="43" t="s">
        <v>189</v>
      </c>
      <c r="D497" s="23" t="s">
        <v>9</v>
      </c>
      <c r="E497" s="23">
        <v>55.5</v>
      </c>
      <c r="F497" s="24">
        <v>10184</v>
      </c>
      <c r="G497" s="14">
        <f t="shared" si="9"/>
        <v>565212</v>
      </c>
    </row>
    <row r="498" spans="2:7" x14ac:dyDescent="0.2">
      <c r="B498" s="50" t="s">
        <v>281</v>
      </c>
      <c r="C498" s="43" t="s">
        <v>282</v>
      </c>
      <c r="D498" s="23" t="s">
        <v>9</v>
      </c>
      <c r="E498" s="23">
        <v>10</v>
      </c>
      <c r="F498" s="24">
        <v>11572</v>
      </c>
      <c r="G498" s="14">
        <f t="shared" si="9"/>
        <v>115720</v>
      </c>
    </row>
    <row r="499" spans="2:7" x14ac:dyDescent="0.2">
      <c r="B499" s="50" t="s">
        <v>283</v>
      </c>
      <c r="C499" s="43" t="s">
        <v>8</v>
      </c>
      <c r="D499" s="23" t="s">
        <v>9</v>
      </c>
      <c r="E499" s="23">
        <v>9.6</v>
      </c>
      <c r="F499" s="24">
        <v>6263</v>
      </c>
      <c r="G499" s="14">
        <f t="shared" si="9"/>
        <v>60124.799999999996</v>
      </c>
    </row>
    <row r="500" spans="2:7" ht="25.5" x14ac:dyDescent="0.2">
      <c r="B500" s="50" t="s">
        <v>284</v>
      </c>
      <c r="C500" s="43" t="s">
        <v>285</v>
      </c>
      <c r="D500" s="23" t="s">
        <v>9</v>
      </c>
      <c r="E500" s="23">
        <v>17</v>
      </c>
      <c r="F500" s="24">
        <v>43052</v>
      </c>
      <c r="G500" s="14">
        <f t="shared" si="9"/>
        <v>731884</v>
      </c>
    </row>
    <row r="501" spans="2:7" x14ac:dyDescent="0.2">
      <c r="B501" s="50" t="s">
        <v>286</v>
      </c>
      <c r="C501" s="43" t="s">
        <v>260</v>
      </c>
      <c r="D501" s="23" t="s">
        <v>9</v>
      </c>
      <c r="E501" s="23">
        <v>61.2</v>
      </c>
      <c r="F501" s="24">
        <v>5181</v>
      </c>
      <c r="G501" s="14">
        <f t="shared" si="9"/>
        <v>317077.2</v>
      </c>
    </row>
    <row r="502" spans="2:7" x14ac:dyDescent="0.2">
      <c r="B502" s="50" t="s">
        <v>287</v>
      </c>
      <c r="C502" s="43" t="s">
        <v>223</v>
      </c>
      <c r="D502" s="23" t="s">
        <v>9</v>
      </c>
      <c r="E502" s="23">
        <v>132</v>
      </c>
      <c r="F502" s="24">
        <v>4449</v>
      </c>
      <c r="G502" s="14">
        <f t="shared" si="9"/>
        <v>587268</v>
      </c>
    </row>
    <row r="503" spans="2:7" x14ac:dyDescent="0.2">
      <c r="B503" s="49">
        <v>2</v>
      </c>
      <c r="C503" s="42" t="s">
        <v>12</v>
      </c>
      <c r="D503" s="21"/>
      <c r="E503" s="21"/>
      <c r="F503" s="22"/>
      <c r="G503" s="15">
        <f t="shared" si="9"/>
        <v>0</v>
      </c>
    </row>
    <row r="504" spans="2:7" ht="38.25" x14ac:dyDescent="0.2">
      <c r="B504" s="50" t="s">
        <v>288</v>
      </c>
      <c r="C504" s="43" t="s">
        <v>13</v>
      </c>
      <c r="D504" s="23" t="s">
        <v>14</v>
      </c>
      <c r="E504" s="23">
        <v>23.700000000000003</v>
      </c>
      <c r="F504" s="24">
        <v>39299</v>
      </c>
      <c r="G504" s="14">
        <f t="shared" si="9"/>
        <v>931386.30000000016</v>
      </c>
    </row>
    <row r="505" spans="2:7" ht="51" x14ac:dyDescent="0.2">
      <c r="B505" s="50" t="s">
        <v>289</v>
      </c>
      <c r="C505" s="43" t="s">
        <v>16</v>
      </c>
      <c r="D505" s="23" t="s">
        <v>14</v>
      </c>
      <c r="E505" s="23">
        <v>11.9</v>
      </c>
      <c r="F505" s="24">
        <v>122116</v>
      </c>
      <c r="G505" s="14">
        <f t="shared" si="9"/>
        <v>1453180.4000000001</v>
      </c>
    </row>
    <row r="506" spans="2:7" x14ac:dyDescent="0.2">
      <c r="B506" s="49">
        <v>3</v>
      </c>
      <c r="C506" s="42" t="s">
        <v>15</v>
      </c>
      <c r="D506" s="21"/>
      <c r="E506" s="21"/>
      <c r="F506" s="22"/>
      <c r="G506" s="15">
        <f t="shared" si="9"/>
        <v>0</v>
      </c>
    </row>
    <row r="507" spans="2:7" ht="38.25" x14ac:dyDescent="0.2">
      <c r="B507" s="50" t="s">
        <v>290</v>
      </c>
      <c r="C507" s="43" t="s">
        <v>72</v>
      </c>
      <c r="D507" s="23" t="s">
        <v>9</v>
      </c>
      <c r="E507" s="23">
        <v>118.4</v>
      </c>
      <c r="F507" s="24">
        <v>84484</v>
      </c>
      <c r="G507" s="14">
        <f t="shared" si="9"/>
        <v>10002905.6</v>
      </c>
    </row>
    <row r="508" spans="2:7" x14ac:dyDescent="0.2">
      <c r="B508" s="49">
        <v>4</v>
      </c>
      <c r="C508" s="42" t="s">
        <v>22</v>
      </c>
      <c r="D508" s="21"/>
      <c r="E508" s="21"/>
      <c r="F508" s="22"/>
      <c r="G508" s="15">
        <f t="shared" si="9"/>
        <v>0</v>
      </c>
    </row>
    <row r="509" spans="2:7" x14ac:dyDescent="0.2">
      <c r="B509" s="50">
        <v>4.0999999999999996</v>
      </c>
      <c r="C509" s="43" t="s">
        <v>192</v>
      </c>
      <c r="D509" s="23" t="s">
        <v>9</v>
      </c>
      <c r="E509" s="23">
        <v>37.800000000000004</v>
      </c>
      <c r="F509" s="24">
        <v>91204</v>
      </c>
      <c r="G509" s="14">
        <f t="shared" si="9"/>
        <v>3447511.2</v>
      </c>
    </row>
    <row r="510" spans="2:7" x14ac:dyDescent="0.2">
      <c r="B510" s="49">
        <v>5</v>
      </c>
      <c r="C510" s="42" t="s">
        <v>24</v>
      </c>
      <c r="D510" s="21"/>
      <c r="E510" s="21"/>
      <c r="F510" s="22"/>
      <c r="G510" s="15">
        <f t="shared" si="9"/>
        <v>0</v>
      </c>
    </row>
    <row r="511" spans="2:7" x14ac:dyDescent="0.2">
      <c r="B511" s="50">
        <v>5.0999999999999996</v>
      </c>
      <c r="C511" s="43" t="s">
        <v>291</v>
      </c>
      <c r="D511" s="23" t="s">
        <v>26</v>
      </c>
      <c r="E511" s="23">
        <v>21</v>
      </c>
      <c r="F511" s="24">
        <v>78073</v>
      </c>
      <c r="G511" s="14">
        <f t="shared" si="9"/>
        <v>1639533</v>
      </c>
    </row>
    <row r="512" spans="2:7" x14ac:dyDescent="0.2">
      <c r="B512" s="50">
        <v>5.2</v>
      </c>
      <c r="C512" s="43" t="s">
        <v>292</v>
      </c>
      <c r="D512" s="23" t="s">
        <v>11</v>
      </c>
      <c r="E512" s="23">
        <v>6</v>
      </c>
      <c r="F512" s="24">
        <v>93124</v>
      </c>
      <c r="G512" s="14">
        <f t="shared" si="9"/>
        <v>558744</v>
      </c>
    </row>
    <row r="513" spans="2:7" x14ac:dyDescent="0.2">
      <c r="B513" s="50">
        <v>5.3</v>
      </c>
      <c r="C513" s="43" t="s">
        <v>293</v>
      </c>
      <c r="D513" s="23" t="s">
        <v>26</v>
      </c>
      <c r="E513" s="23">
        <v>15.6</v>
      </c>
      <c r="F513" s="24">
        <v>78601</v>
      </c>
      <c r="G513" s="14">
        <f t="shared" si="9"/>
        <v>1226175.5999999999</v>
      </c>
    </row>
    <row r="514" spans="2:7" x14ac:dyDescent="0.2">
      <c r="B514" s="49">
        <v>6</v>
      </c>
      <c r="C514" s="42" t="s">
        <v>27</v>
      </c>
      <c r="D514" s="21"/>
      <c r="E514" s="21"/>
      <c r="F514" s="22"/>
      <c r="G514" s="15">
        <f t="shared" si="9"/>
        <v>0</v>
      </c>
    </row>
    <row r="515" spans="2:7" ht="51" x14ac:dyDescent="0.2">
      <c r="B515" s="50"/>
      <c r="C515" s="43" t="s">
        <v>29</v>
      </c>
      <c r="D515" s="23">
        <v>0</v>
      </c>
      <c r="E515" s="23">
        <v>0</v>
      </c>
      <c r="F515" s="24" t="s">
        <v>349</v>
      </c>
      <c r="G515" s="14"/>
    </row>
    <row r="516" spans="2:7" ht="51" x14ac:dyDescent="0.2">
      <c r="B516" s="50" t="s">
        <v>133</v>
      </c>
      <c r="C516" s="43" t="s">
        <v>294</v>
      </c>
      <c r="D516" s="23" t="s">
        <v>26</v>
      </c>
      <c r="E516" s="23">
        <v>20</v>
      </c>
      <c r="F516" s="24">
        <v>21756</v>
      </c>
      <c r="G516" s="14">
        <f t="shared" si="9"/>
        <v>435120</v>
      </c>
    </row>
    <row r="517" spans="2:7" ht="76.5" x14ac:dyDescent="0.2">
      <c r="B517" s="50" t="s">
        <v>134</v>
      </c>
      <c r="C517" s="43" t="s">
        <v>295</v>
      </c>
      <c r="D517" s="23" t="s">
        <v>11</v>
      </c>
      <c r="E517" s="23">
        <v>4</v>
      </c>
      <c r="F517" s="24">
        <v>988457</v>
      </c>
      <c r="G517" s="14">
        <f t="shared" si="9"/>
        <v>3953828</v>
      </c>
    </row>
    <row r="518" spans="2:7" ht="38.25" x14ac:dyDescent="0.2">
      <c r="B518" s="50" t="s">
        <v>136</v>
      </c>
      <c r="C518" s="43" t="s">
        <v>296</v>
      </c>
      <c r="D518" s="23" t="s">
        <v>11</v>
      </c>
      <c r="E518" s="23">
        <v>4</v>
      </c>
      <c r="F518" s="24">
        <v>43097</v>
      </c>
      <c r="G518" s="14">
        <f t="shared" si="9"/>
        <v>172388</v>
      </c>
    </row>
    <row r="519" spans="2:7" ht="76.5" x14ac:dyDescent="0.2">
      <c r="B519" s="50" t="s">
        <v>138</v>
      </c>
      <c r="C519" s="43" t="s">
        <v>297</v>
      </c>
      <c r="D519" s="23" t="s">
        <v>26</v>
      </c>
      <c r="E519" s="23">
        <v>30</v>
      </c>
      <c r="F519" s="24">
        <v>31485</v>
      </c>
      <c r="G519" s="14">
        <f t="shared" si="9"/>
        <v>944550</v>
      </c>
    </row>
    <row r="520" spans="2:7" ht="63.75" x14ac:dyDescent="0.2">
      <c r="B520" s="50" t="s">
        <v>298</v>
      </c>
      <c r="C520" s="43" t="s">
        <v>299</v>
      </c>
      <c r="D520" s="23" t="s">
        <v>11</v>
      </c>
      <c r="E520" s="23">
        <v>8</v>
      </c>
      <c r="F520" s="24">
        <v>273429</v>
      </c>
      <c r="G520" s="14">
        <f t="shared" si="9"/>
        <v>2187432</v>
      </c>
    </row>
    <row r="521" spans="2:7" ht="127.5" x14ac:dyDescent="0.2">
      <c r="B521" s="50" t="s">
        <v>300</v>
      </c>
      <c r="C521" s="43" t="s">
        <v>301</v>
      </c>
      <c r="D521" s="23" t="s">
        <v>11</v>
      </c>
      <c r="E521" s="23">
        <v>6</v>
      </c>
      <c r="F521" s="24">
        <v>208632</v>
      </c>
      <c r="G521" s="14">
        <f t="shared" si="9"/>
        <v>1251792</v>
      </c>
    </row>
    <row r="522" spans="2:7" ht="102" x14ac:dyDescent="0.2">
      <c r="B522" s="50" t="s">
        <v>302</v>
      </c>
      <c r="C522" s="43" t="s">
        <v>303</v>
      </c>
      <c r="D522" s="23" t="s">
        <v>11</v>
      </c>
      <c r="E522" s="23">
        <v>2</v>
      </c>
      <c r="F522" s="24">
        <v>160481</v>
      </c>
      <c r="G522" s="14">
        <f t="shared" si="9"/>
        <v>320962</v>
      </c>
    </row>
    <row r="523" spans="2:7" ht="114.75" x14ac:dyDescent="0.2">
      <c r="B523" s="50" t="s">
        <v>304</v>
      </c>
      <c r="C523" s="43" t="s">
        <v>208</v>
      </c>
      <c r="D523" s="23" t="s">
        <v>11</v>
      </c>
      <c r="E523" s="23">
        <v>6</v>
      </c>
      <c r="F523" s="24">
        <v>253149</v>
      </c>
      <c r="G523" s="14">
        <f t="shared" si="9"/>
        <v>1518894</v>
      </c>
    </row>
    <row r="524" spans="2:7" ht="76.5" x14ac:dyDescent="0.2">
      <c r="B524" s="50" t="s">
        <v>305</v>
      </c>
      <c r="C524" s="43" t="s">
        <v>306</v>
      </c>
      <c r="D524" s="23" t="s">
        <v>11</v>
      </c>
      <c r="E524" s="23">
        <v>1</v>
      </c>
      <c r="F524" s="24">
        <v>2127398</v>
      </c>
      <c r="G524" s="14">
        <f t="shared" si="9"/>
        <v>2127398</v>
      </c>
    </row>
    <row r="525" spans="2:7" ht="89.25" x14ac:dyDescent="0.2">
      <c r="B525" s="50" t="s">
        <v>178</v>
      </c>
      <c r="C525" s="43" t="s">
        <v>307</v>
      </c>
      <c r="D525" s="23" t="s">
        <v>11</v>
      </c>
      <c r="E525" s="23">
        <v>6</v>
      </c>
      <c r="F525" s="24">
        <v>190591</v>
      </c>
      <c r="G525" s="14">
        <f t="shared" si="9"/>
        <v>1143546</v>
      </c>
    </row>
    <row r="526" spans="2:7" x14ac:dyDescent="0.2">
      <c r="B526" s="49">
        <v>7</v>
      </c>
      <c r="C526" s="42" t="s">
        <v>140</v>
      </c>
      <c r="D526" s="21"/>
      <c r="E526" s="21"/>
      <c r="F526" s="22"/>
      <c r="G526" s="15">
        <f t="shared" si="9"/>
        <v>0</v>
      </c>
    </row>
    <row r="527" spans="2:7" ht="63.75" x14ac:dyDescent="0.2">
      <c r="B527" s="50" t="s">
        <v>308</v>
      </c>
      <c r="C527" s="43" t="s">
        <v>309</v>
      </c>
      <c r="D527" s="23" t="s">
        <v>11</v>
      </c>
      <c r="E527" s="23">
        <v>1</v>
      </c>
      <c r="F527" s="24">
        <v>3158506</v>
      </c>
      <c r="G527" s="14">
        <f t="shared" si="9"/>
        <v>3158506</v>
      </c>
    </row>
    <row r="528" spans="2:7" ht="63.75" x14ac:dyDescent="0.2">
      <c r="B528" s="50" t="s">
        <v>310</v>
      </c>
      <c r="C528" s="43" t="s">
        <v>311</v>
      </c>
      <c r="D528" s="23" t="s">
        <v>11</v>
      </c>
      <c r="E528" s="23">
        <v>2</v>
      </c>
      <c r="F528" s="24">
        <v>451649</v>
      </c>
      <c r="G528" s="14">
        <f t="shared" si="9"/>
        <v>903298</v>
      </c>
    </row>
    <row r="529" spans="2:7" x14ac:dyDescent="0.2">
      <c r="B529" s="49">
        <v>8</v>
      </c>
      <c r="C529" s="42" t="s">
        <v>32</v>
      </c>
      <c r="D529" s="21"/>
      <c r="E529" s="21"/>
      <c r="F529" s="22"/>
      <c r="G529" s="15">
        <f t="shared" si="9"/>
        <v>0</v>
      </c>
    </row>
    <row r="530" spans="2:7" ht="25.5" x14ac:dyDescent="0.2">
      <c r="B530" s="50" t="s">
        <v>312</v>
      </c>
      <c r="C530" s="43" t="s">
        <v>150</v>
      </c>
      <c r="D530" s="23" t="s">
        <v>9</v>
      </c>
      <c r="E530" s="23">
        <v>142</v>
      </c>
      <c r="F530" s="24">
        <v>21735.5</v>
      </c>
      <c r="G530" s="14">
        <f t="shared" si="9"/>
        <v>3086441</v>
      </c>
    </row>
    <row r="531" spans="2:7" ht="25.5" x14ac:dyDescent="0.2">
      <c r="B531" s="50" t="s">
        <v>313</v>
      </c>
      <c r="C531" s="43" t="s">
        <v>262</v>
      </c>
      <c r="D531" s="23" t="s">
        <v>9</v>
      </c>
      <c r="E531" s="23">
        <v>10</v>
      </c>
      <c r="F531" s="24">
        <v>22650</v>
      </c>
      <c r="G531" s="14">
        <f t="shared" si="9"/>
        <v>226500</v>
      </c>
    </row>
    <row r="532" spans="2:7" x14ac:dyDescent="0.2">
      <c r="B532" s="50"/>
      <c r="C532" s="43" t="s">
        <v>314</v>
      </c>
      <c r="D532" s="23"/>
      <c r="E532" s="23"/>
      <c r="F532" s="24"/>
      <c r="G532" s="14">
        <f t="shared" si="9"/>
        <v>0</v>
      </c>
    </row>
    <row r="533" spans="2:7" ht="25.5" x14ac:dyDescent="0.2">
      <c r="B533" s="50">
        <v>9.1</v>
      </c>
      <c r="C533" s="43" t="s">
        <v>36</v>
      </c>
      <c r="D533" s="23" t="s">
        <v>9</v>
      </c>
      <c r="E533" s="23">
        <v>9.6</v>
      </c>
      <c r="F533" s="24">
        <f>+F37</f>
        <v>78000</v>
      </c>
      <c r="G533" s="14">
        <f t="shared" si="9"/>
        <v>748800</v>
      </c>
    </row>
    <row r="534" spans="2:7" x14ac:dyDescent="0.2">
      <c r="B534" s="49">
        <v>10</v>
      </c>
      <c r="C534" s="42" t="s">
        <v>152</v>
      </c>
      <c r="D534" s="21"/>
      <c r="E534" s="21"/>
      <c r="F534" s="22"/>
      <c r="G534" s="15">
        <f t="shared" si="9"/>
        <v>0</v>
      </c>
    </row>
    <row r="535" spans="2:7" ht="25.5" x14ac:dyDescent="0.2">
      <c r="B535" s="50">
        <v>10.1</v>
      </c>
      <c r="C535" s="43" t="s">
        <v>153</v>
      </c>
      <c r="D535" s="23" t="s">
        <v>9</v>
      </c>
      <c r="E535" s="23">
        <v>58</v>
      </c>
      <c r="F535" s="24">
        <v>30500</v>
      </c>
      <c r="G535" s="14">
        <f t="shared" si="9"/>
        <v>1769000</v>
      </c>
    </row>
    <row r="536" spans="2:7" ht="63.75" x14ac:dyDescent="0.2">
      <c r="B536" s="50">
        <v>10.199999999999999</v>
      </c>
      <c r="C536" s="43" t="s">
        <v>315</v>
      </c>
      <c r="D536" s="23" t="s">
        <v>9</v>
      </c>
      <c r="E536" s="23">
        <v>206.9</v>
      </c>
      <c r="F536" s="24">
        <v>55153</v>
      </c>
      <c r="G536" s="14">
        <f t="shared" si="9"/>
        <v>11411155.700000001</v>
      </c>
    </row>
    <row r="537" spans="2:7" ht="25.5" x14ac:dyDescent="0.2">
      <c r="B537" s="50">
        <v>10.3</v>
      </c>
      <c r="C537" s="43" t="s">
        <v>228</v>
      </c>
      <c r="D537" s="23" t="s">
        <v>9</v>
      </c>
      <c r="E537" s="23">
        <v>61.2</v>
      </c>
      <c r="F537" s="24">
        <v>32920</v>
      </c>
      <c r="G537" s="14">
        <f t="shared" si="9"/>
        <v>2014704</v>
      </c>
    </row>
    <row r="538" spans="2:7" ht="63.75" x14ac:dyDescent="0.2">
      <c r="B538" s="50">
        <v>10.4</v>
      </c>
      <c r="C538" s="43" t="s">
        <v>263</v>
      </c>
      <c r="D538" s="23" t="s">
        <v>9</v>
      </c>
      <c r="E538" s="23">
        <v>56.2</v>
      </c>
      <c r="F538" s="24">
        <v>60408</v>
      </c>
      <c r="G538" s="14">
        <f t="shared" si="9"/>
        <v>3394929.6</v>
      </c>
    </row>
    <row r="539" spans="2:7" x14ac:dyDescent="0.2">
      <c r="B539" s="50">
        <v>10.5</v>
      </c>
      <c r="C539" s="43" t="s">
        <v>264</v>
      </c>
      <c r="D539" s="23" t="s">
        <v>9</v>
      </c>
      <c r="E539" s="23">
        <v>56.2</v>
      </c>
      <c r="F539" s="24">
        <v>12247</v>
      </c>
      <c r="G539" s="14">
        <f t="shared" si="9"/>
        <v>688281.4</v>
      </c>
    </row>
    <row r="540" spans="2:7" x14ac:dyDescent="0.2">
      <c r="B540" s="49">
        <v>11</v>
      </c>
      <c r="C540" s="42" t="s">
        <v>37</v>
      </c>
      <c r="D540" s="21"/>
      <c r="E540" s="21"/>
      <c r="F540" s="22"/>
      <c r="G540" s="15">
        <f t="shared" si="9"/>
        <v>0</v>
      </c>
    </row>
    <row r="541" spans="2:7" ht="25.5" x14ac:dyDescent="0.2">
      <c r="B541" s="50">
        <v>11.1</v>
      </c>
      <c r="C541" s="43" t="s">
        <v>231</v>
      </c>
      <c r="D541" s="23" t="s">
        <v>9</v>
      </c>
      <c r="E541" s="23">
        <v>1233</v>
      </c>
      <c r="F541" s="24">
        <v>19000</v>
      </c>
      <c r="G541" s="14">
        <f t="shared" si="9"/>
        <v>23427000</v>
      </c>
    </row>
    <row r="542" spans="2:7" x14ac:dyDescent="0.2">
      <c r="B542" s="49">
        <v>12</v>
      </c>
      <c r="C542" s="42" t="s">
        <v>45</v>
      </c>
      <c r="D542" s="21"/>
      <c r="E542" s="21"/>
      <c r="F542" s="22"/>
      <c r="G542" s="15">
        <f t="shared" si="9"/>
        <v>0</v>
      </c>
    </row>
    <row r="543" spans="2:7" ht="51" x14ac:dyDescent="0.2">
      <c r="B543" s="50">
        <v>12.1</v>
      </c>
      <c r="C543" s="43" t="s">
        <v>46</v>
      </c>
      <c r="D543" s="23" t="s">
        <v>9</v>
      </c>
      <c r="E543" s="23">
        <v>94.399999999999991</v>
      </c>
      <c r="F543" s="24">
        <v>23588</v>
      </c>
      <c r="G543" s="14">
        <f t="shared" si="9"/>
        <v>2226707.1999999997</v>
      </c>
    </row>
    <row r="544" spans="2:7" x14ac:dyDescent="0.2">
      <c r="B544" s="49">
        <v>13</v>
      </c>
      <c r="C544" s="42" t="s">
        <v>160</v>
      </c>
      <c r="D544" s="21"/>
      <c r="E544" s="21"/>
      <c r="F544" s="22"/>
      <c r="G544" s="15">
        <f t="shared" si="9"/>
        <v>0</v>
      </c>
    </row>
    <row r="545" spans="2:8" ht="63.75" x14ac:dyDescent="0.2">
      <c r="B545" s="50">
        <v>13.1</v>
      </c>
      <c r="C545" s="43" t="s">
        <v>161</v>
      </c>
      <c r="D545" s="23" t="s">
        <v>9</v>
      </c>
      <c r="E545" s="23">
        <v>122.8</v>
      </c>
      <c r="F545" s="24">
        <v>77281</v>
      </c>
      <c r="G545" s="14">
        <f t="shared" si="9"/>
        <v>9490106.7999999989</v>
      </c>
    </row>
    <row r="546" spans="2:8" ht="51" x14ac:dyDescent="0.2">
      <c r="B546" s="50">
        <v>13.2</v>
      </c>
      <c r="C546" s="43" t="s">
        <v>162</v>
      </c>
      <c r="D546" s="23" t="s">
        <v>9</v>
      </c>
      <c r="E546" s="23">
        <v>122.8</v>
      </c>
      <c r="F546" s="24">
        <v>93207</v>
      </c>
      <c r="G546" s="14">
        <f t="shared" si="9"/>
        <v>11445819.6</v>
      </c>
    </row>
    <row r="547" spans="2:8" ht="38.25" x14ac:dyDescent="0.2">
      <c r="B547" s="50">
        <v>13.3</v>
      </c>
      <c r="C547" s="43" t="s">
        <v>316</v>
      </c>
      <c r="D547" s="23" t="s">
        <v>26</v>
      </c>
      <c r="E547" s="23">
        <v>4</v>
      </c>
      <c r="F547" s="24">
        <v>40358</v>
      </c>
      <c r="G547" s="14">
        <f t="shared" si="9"/>
        <v>161432</v>
      </c>
    </row>
    <row r="548" spans="2:8" x14ac:dyDescent="0.2">
      <c r="B548" s="50">
        <v>13.4</v>
      </c>
      <c r="C548" s="43" t="s">
        <v>240</v>
      </c>
      <c r="D548" s="23" t="s">
        <v>11</v>
      </c>
      <c r="E548" s="23">
        <v>4</v>
      </c>
      <c r="F548" s="24">
        <v>127703</v>
      </c>
      <c r="G548" s="14">
        <f t="shared" si="9"/>
        <v>510812</v>
      </c>
    </row>
    <row r="549" spans="2:8" x14ac:dyDescent="0.2">
      <c r="B549" s="49">
        <v>14</v>
      </c>
      <c r="C549" s="42" t="s">
        <v>50</v>
      </c>
      <c r="D549" s="21"/>
      <c r="E549" s="21"/>
      <c r="F549" s="22"/>
      <c r="G549" s="15">
        <f t="shared" si="9"/>
        <v>0</v>
      </c>
    </row>
    <row r="550" spans="2:8" ht="38.25" x14ac:dyDescent="0.2">
      <c r="B550" s="50">
        <v>14.1</v>
      </c>
      <c r="C550" s="43" t="s">
        <v>317</v>
      </c>
      <c r="D550" s="23" t="s">
        <v>11</v>
      </c>
      <c r="E550" s="23">
        <v>1</v>
      </c>
      <c r="F550" s="24">
        <v>1337103</v>
      </c>
      <c r="G550" s="14">
        <f t="shared" si="9"/>
        <v>1337103</v>
      </c>
    </row>
    <row r="551" spans="2:8" x14ac:dyDescent="0.2">
      <c r="B551" s="50">
        <v>14.2</v>
      </c>
      <c r="C551" s="43" t="s">
        <v>318</v>
      </c>
      <c r="D551" s="23" t="s">
        <v>11</v>
      </c>
      <c r="E551" s="23">
        <v>2</v>
      </c>
      <c r="F551" s="24">
        <v>220520</v>
      </c>
      <c r="G551" s="14">
        <f t="shared" si="9"/>
        <v>441040</v>
      </c>
    </row>
    <row r="552" spans="2:8" x14ac:dyDescent="0.2">
      <c r="B552" s="50">
        <v>14.3</v>
      </c>
      <c r="C552" s="43" t="s">
        <v>319</v>
      </c>
      <c r="D552" s="23" t="s">
        <v>11</v>
      </c>
      <c r="E552" s="23">
        <v>2</v>
      </c>
      <c r="F552" s="24">
        <v>14321</v>
      </c>
      <c r="G552" s="14">
        <f t="shared" si="9"/>
        <v>28642</v>
      </c>
    </row>
    <row r="553" spans="2:8" x14ac:dyDescent="0.2">
      <c r="B553" s="50">
        <v>14.5</v>
      </c>
      <c r="C553" s="43" t="s">
        <v>271</v>
      </c>
      <c r="D553" s="23" t="s">
        <v>11</v>
      </c>
      <c r="E553" s="23">
        <v>4</v>
      </c>
      <c r="F553" s="24">
        <v>110516</v>
      </c>
      <c r="G553" s="14">
        <f t="shared" si="9"/>
        <v>442064</v>
      </c>
    </row>
    <row r="554" spans="2:8" x14ac:dyDescent="0.2">
      <c r="B554" s="49">
        <v>15</v>
      </c>
      <c r="C554" s="42" t="s">
        <v>188</v>
      </c>
      <c r="D554" s="21"/>
      <c r="E554" s="21"/>
      <c r="F554" s="22"/>
      <c r="G554" s="15">
        <f t="shared" si="9"/>
        <v>0</v>
      </c>
    </row>
    <row r="555" spans="2:8" ht="25.5" x14ac:dyDescent="0.2">
      <c r="B555" s="50">
        <v>15.1</v>
      </c>
      <c r="C555" s="43" t="s">
        <v>320</v>
      </c>
      <c r="D555" s="23" t="s">
        <v>26</v>
      </c>
      <c r="E555" s="23">
        <v>186.8</v>
      </c>
      <c r="F555" s="24">
        <v>26300</v>
      </c>
      <c r="G555" s="14">
        <f t="shared" si="9"/>
        <v>4912840</v>
      </c>
    </row>
    <row r="556" spans="2:8" ht="25.5" x14ac:dyDescent="0.2">
      <c r="B556" s="50">
        <v>15.2</v>
      </c>
      <c r="C556" s="43" t="s">
        <v>321</v>
      </c>
      <c r="D556" s="23" t="s">
        <v>26</v>
      </c>
      <c r="E556" s="23">
        <v>14.5</v>
      </c>
      <c r="F556" s="24">
        <v>239060.44051557465</v>
      </c>
      <c r="G556" s="14">
        <f t="shared" si="9"/>
        <v>3466376.3874758324</v>
      </c>
    </row>
    <row r="557" spans="2:8" x14ac:dyDescent="0.2">
      <c r="B557" s="49">
        <v>16</v>
      </c>
      <c r="C557" s="42" t="s">
        <v>52</v>
      </c>
      <c r="D557" s="21"/>
      <c r="E557" s="21"/>
      <c r="F557" s="22"/>
      <c r="G557" s="15">
        <f t="shared" si="9"/>
        <v>0</v>
      </c>
    </row>
    <row r="558" spans="2:8" x14ac:dyDescent="0.2">
      <c r="B558" s="50">
        <v>16.100000000000001</v>
      </c>
      <c r="C558" s="43" t="s">
        <v>53</v>
      </c>
      <c r="D558" s="23" t="s">
        <v>9</v>
      </c>
      <c r="E558" s="23">
        <v>202</v>
      </c>
      <c r="F558" s="24">
        <v>5361</v>
      </c>
      <c r="G558" s="14">
        <f t="shared" si="9"/>
        <v>1082922</v>
      </c>
    </row>
    <row r="559" spans="2:8" ht="13.5" thickBot="1" x14ac:dyDescent="0.25">
      <c r="B559" s="51">
        <v>16.2</v>
      </c>
      <c r="C559" s="45" t="s">
        <v>54</v>
      </c>
      <c r="D559" s="25" t="s">
        <v>14</v>
      </c>
      <c r="E559" s="25">
        <v>13.9</v>
      </c>
      <c r="F559" s="26">
        <v>8934</v>
      </c>
      <c r="G559" s="16">
        <f t="shared" si="9"/>
        <v>124182.6</v>
      </c>
      <c r="H559" s="27">
        <f>SUM(G496:G559)</f>
        <v>122431022.98747583</v>
      </c>
    </row>
    <row r="563" spans="3:8" x14ac:dyDescent="0.2">
      <c r="C563" s="46" t="s">
        <v>337</v>
      </c>
      <c r="E563" s="33"/>
      <c r="F563" s="36">
        <f>SUM(G14:G559)</f>
        <v>708739286.0848062</v>
      </c>
      <c r="H563" s="36"/>
    </row>
    <row r="564" spans="3:8" x14ac:dyDescent="0.2">
      <c r="C564" s="46" t="s">
        <v>338</v>
      </c>
      <c r="D564" s="34">
        <v>0.18</v>
      </c>
      <c r="E564" s="33"/>
      <c r="F564" s="24">
        <f>+$F$563*D564</f>
        <v>127573071.49526511</v>
      </c>
    </row>
    <row r="565" spans="3:8" x14ac:dyDescent="0.2">
      <c r="C565" s="46" t="s">
        <v>339</v>
      </c>
      <c r="D565" s="34">
        <v>0.01</v>
      </c>
      <c r="E565" s="33"/>
      <c r="F565" s="24">
        <f>+$F$563*D565</f>
        <v>7087392.8608480617</v>
      </c>
    </row>
    <row r="566" spans="3:8" x14ac:dyDescent="0.2">
      <c r="C566" s="46" t="s">
        <v>340</v>
      </c>
      <c r="D566" s="34">
        <v>0.02</v>
      </c>
      <c r="E566" s="33"/>
      <c r="F566" s="24">
        <f>+$F$563*D566</f>
        <v>14174785.721696123</v>
      </c>
    </row>
    <row r="567" spans="3:8" x14ac:dyDescent="0.2">
      <c r="C567" s="46" t="s">
        <v>341</v>
      </c>
      <c r="D567" s="35">
        <v>0.19</v>
      </c>
      <c r="E567" s="33"/>
      <c r="F567" s="36">
        <f>+D567*F566</f>
        <v>2693209.2871222636</v>
      </c>
    </row>
    <row r="568" spans="3:8" x14ac:dyDescent="0.2">
      <c r="C568" s="46" t="s">
        <v>322</v>
      </c>
      <c r="D568" s="33"/>
      <c r="E568" s="33"/>
      <c r="F568" s="36">
        <f>+F563+F564+F565+F566+F567</f>
        <v>860267745.44973779</v>
      </c>
      <c r="G568" s="37"/>
      <c r="H568" s="11"/>
    </row>
    <row r="572" spans="3:8" ht="27.75" customHeight="1" x14ac:dyDescent="0.2">
      <c r="C572" s="54" t="s">
        <v>342</v>
      </c>
      <c r="D572" s="54"/>
      <c r="E572" s="54"/>
      <c r="F572" s="54"/>
    </row>
    <row r="576" spans="3:8" ht="52.5" customHeight="1" x14ac:dyDescent="0.2">
      <c r="C576" s="54" t="s">
        <v>343</v>
      </c>
      <c r="D576" s="54"/>
      <c r="E576" s="54"/>
      <c r="F576" s="54"/>
    </row>
    <row r="580" spans="3:6" ht="25.5" customHeight="1" x14ac:dyDescent="0.2">
      <c r="C580" s="54" t="s">
        <v>344</v>
      </c>
      <c r="D580" s="54"/>
      <c r="E580" s="54"/>
      <c r="F580" s="54"/>
    </row>
    <row r="584" spans="3:6" x14ac:dyDescent="0.2">
      <c r="C584" s="47" t="s">
        <v>323</v>
      </c>
      <c r="D584" s="55" t="s">
        <v>324</v>
      </c>
      <c r="E584" s="55"/>
      <c r="F584" s="55"/>
    </row>
    <row r="585" spans="3:6" x14ac:dyDescent="0.2">
      <c r="C585" s="47" t="s">
        <v>325</v>
      </c>
      <c r="D585" s="55" t="s">
        <v>326</v>
      </c>
      <c r="E585" s="55"/>
      <c r="F585" s="55"/>
    </row>
    <row r="586" spans="3:6" x14ac:dyDescent="0.2">
      <c r="C586" s="47" t="s">
        <v>327</v>
      </c>
      <c r="D586" s="55" t="s">
        <v>328</v>
      </c>
      <c r="E586" s="55"/>
      <c r="F586" s="55"/>
    </row>
    <row r="587" spans="3:6" x14ac:dyDescent="0.2">
      <c r="C587" s="47" t="s">
        <v>329</v>
      </c>
      <c r="D587" s="55" t="s">
        <v>330</v>
      </c>
      <c r="E587" s="55"/>
      <c r="F587" s="55"/>
    </row>
    <row r="588" spans="3:6" x14ac:dyDescent="0.2">
      <c r="C588" s="47" t="s">
        <v>331</v>
      </c>
      <c r="D588" s="55" t="s">
        <v>332</v>
      </c>
      <c r="E588" s="55"/>
      <c r="F588" s="55"/>
    </row>
    <row r="589" spans="3:6" x14ac:dyDescent="0.2">
      <c r="C589" s="47" t="s">
        <v>333</v>
      </c>
      <c r="D589" s="55" t="s">
        <v>334</v>
      </c>
      <c r="E589" s="55"/>
      <c r="F589" s="55"/>
    </row>
    <row r="593" spans="3:6" ht="42" customHeight="1" x14ac:dyDescent="0.2">
      <c r="C593" s="54" t="s">
        <v>345</v>
      </c>
      <c r="D593" s="54"/>
      <c r="E593" s="54"/>
      <c r="F593" s="54"/>
    </row>
    <row r="595" spans="3:6" ht="26.25" customHeight="1" x14ac:dyDescent="0.2">
      <c r="C595" s="54" t="s">
        <v>346</v>
      </c>
      <c r="D595" s="54"/>
      <c r="E595" s="54"/>
      <c r="F595" s="54"/>
    </row>
    <row r="599" spans="3:6" x14ac:dyDescent="0.2">
      <c r="C599" s="39" t="s">
        <v>335</v>
      </c>
    </row>
    <row r="604" spans="3:6" ht="25.5" customHeight="1" x14ac:dyDescent="0.2">
      <c r="C604" s="53" t="s">
        <v>336</v>
      </c>
      <c r="D604" s="53"/>
      <c r="E604" s="53"/>
      <c r="F604" s="53"/>
    </row>
    <row r="605" spans="3:6" ht="18.75" customHeight="1" x14ac:dyDescent="0.2">
      <c r="C605" s="53" t="s">
        <v>347</v>
      </c>
      <c r="D605" s="53"/>
      <c r="E605" s="53"/>
      <c r="F605" s="53"/>
    </row>
    <row r="606" spans="3:6" x14ac:dyDescent="0.2">
      <c r="C606" s="53" t="s">
        <v>351</v>
      </c>
      <c r="D606" s="53"/>
      <c r="E606" s="53"/>
      <c r="F606" s="53"/>
    </row>
    <row r="607" spans="3:6" x14ac:dyDescent="0.2">
      <c r="C607" s="53" t="s">
        <v>353</v>
      </c>
      <c r="D607" s="53"/>
      <c r="E607" s="53"/>
      <c r="F607" s="53"/>
    </row>
    <row r="608" spans="3:6" x14ac:dyDescent="0.2">
      <c r="C608" s="53" t="s">
        <v>354</v>
      </c>
      <c r="D608" s="53"/>
      <c r="E608" s="53"/>
      <c r="F608" s="53"/>
    </row>
    <row r="609" spans="3:3" x14ac:dyDescent="0.2">
      <c r="C609" s="39" t="s">
        <v>352</v>
      </c>
    </row>
  </sheetData>
  <mergeCells count="33">
    <mergeCell ref="B10:G10"/>
    <mergeCell ref="B58:G58"/>
    <mergeCell ref="B4:I4"/>
    <mergeCell ref="B7:I7"/>
    <mergeCell ref="B8:G8"/>
    <mergeCell ref="B6:G6"/>
    <mergeCell ref="B5:G5"/>
    <mergeCell ref="B189:G189"/>
    <mergeCell ref="B190:G190"/>
    <mergeCell ref="B316:G316"/>
    <mergeCell ref="B317:G317"/>
    <mergeCell ref="B318:G318"/>
    <mergeCell ref="C572:F572"/>
    <mergeCell ref="C576:F576"/>
    <mergeCell ref="C580:F580"/>
    <mergeCell ref="D584:F584"/>
    <mergeCell ref="B407:G407"/>
    <mergeCell ref="B465:G465"/>
    <mergeCell ref="B466:G466"/>
    <mergeCell ref="B491:G491"/>
    <mergeCell ref="B492:G492"/>
    <mergeCell ref="D585:F585"/>
    <mergeCell ref="D586:F586"/>
    <mergeCell ref="D587:F587"/>
    <mergeCell ref="D588:F588"/>
    <mergeCell ref="D589:F589"/>
    <mergeCell ref="C607:F607"/>
    <mergeCell ref="C608:F608"/>
    <mergeCell ref="C593:F593"/>
    <mergeCell ref="C595:F595"/>
    <mergeCell ref="C604:F604"/>
    <mergeCell ref="C605:F605"/>
    <mergeCell ref="C606:F606"/>
  </mergeCells>
  <pageMargins left="0.7" right="0.7" top="0.75" bottom="0.75" header="0.3" footer="0.3"/>
  <pageSetup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Hoja1!_bookmark53</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Milena Sandoval</dc:creator>
  <cp:lastModifiedBy>Mauricio Jose Garcia Rendon</cp:lastModifiedBy>
  <cp:lastPrinted>2021-04-26T02:59:20Z</cp:lastPrinted>
  <dcterms:created xsi:type="dcterms:W3CDTF">2021-04-23T00:47:12Z</dcterms:created>
  <dcterms:modified xsi:type="dcterms:W3CDTF">2021-04-27T17:29:50Z</dcterms:modified>
</cp:coreProperties>
</file>